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<sst xmlns="http://schemas.openxmlformats.org/spreadsheetml/2006/main" count="290" uniqueCount="150">
  <si>
    <t>Datum počítání</t>
  </si>
  <si>
    <t>Částka v Kč</t>
  </si>
  <si>
    <t>Poznámka</t>
  </si>
  <si>
    <t>Organizace pořádající sbírku</t>
  </si>
  <si>
    <t>Městská charita</t>
  </si>
  <si>
    <t>Diecézná charita</t>
  </si>
  <si>
    <t>celkem Tříkrálová sbírka</t>
  </si>
  <si>
    <t>společnost KiK textil</t>
  </si>
  <si>
    <t>centrum BAZALKA</t>
  </si>
  <si>
    <t>Středisko rané péče</t>
  </si>
  <si>
    <t>celkem</t>
  </si>
  <si>
    <t xml:space="preserve">Nadace Jedličkova ústavu </t>
  </si>
  <si>
    <t>"RAFAEL" první dočasný domov pro týrané psy</t>
  </si>
  <si>
    <t xml:space="preserve">Městská charita </t>
  </si>
  <si>
    <t>Celkem za rok 2013</t>
  </si>
  <si>
    <t>Celkem za rok 2014</t>
  </si>
  <si>
    <t>Počet pokladniček</t>
  </si>
  <si>
    <t>HAIMA České Budějovice</t>
  </si>
  <si>
    <t>Ronald McDonald House Charities</t>
  </si>
  <si>
    <t>SONS - slepečtí psi</t>
  </si>
  <si>
    <t>celé ČB</t>
  </si>
  <si>
    <t xml:space="preserve">Wortundtat všeobecná misijní společnost </t>
  </si>
  <si>
    <t>Rolnička</t>
  </si>
  <si>
    <t>ARPIDA</t>
  </si>
  <si>
    <t>Fond ohrožených dětí</t>
  </si>
  <si>
    <t>VERBSON s.r.o.</t>
  </si>
  <si>
    <t>Světýlko o.p.s.</t>
  </si>
  <si>
    <t>Kinematograf b. Čadíků</t>
  </si>
  <si>
    <t xml:space="preserve">Nadace charty 77 </t>
  </si>
  <si>
    <t>Humanitární pomoc Ukrajině</t>
  </si>
  <si>
    <t>Celkem za rok 2015</t>
  </si>
  <si>
    <t>Celkem ke dni</t>
  </si>
  <si>
    <t>Koníček o.p.s.</t>
  </si>
  <si>
    <t>prodejny Norma</t>
  </si>
  <si>
    <t>Lékárna Šumava</t>
  </si>
  <si>
    <t>Ulice dětem o.p.s.</t>
  </si>
  <si>
    <t>MŠ, ZŠ a SŠ pro sluchově postiž.</t>
  </si>
  <si>
    <t>Hotel Clarion</t>
  </si>
  <si>
    <t>Potravinová banka Jč. kraje</t>
  </si>
  <si>
    <t>FOKUS České Budějovice</t>
  </si>
  <si>
    <t>Nadace Petry,Petra Petrlíkových</t>
  </si>
  <si>
    <t>akce 'Pusť Kačku'</t>
  </si>
  <si>
    <t>Nadace pro transpl. kost. dřeně</t>
  </si>
  <si>
    <t xml:space="preserve">Nadační fond Mathilda </t>
  </si>
  <si>
    <t>Slepečtí psi - Billa</t>
  </si>
  <si>
    <t>Salesiánské středisko mládeže - dům dětí a mládeže</t>
  </si>
  <si>
    <t>DialogCB, z.s.</t>
  </si>
  <si>
    <t>Nadace rozvoje občanské spol.</t>
  </si>
  <si>
    <t>Běh s kuřetem</t>
  </si>
  <si>
    <t>Celkem za rok 2016</t>
  </si>
  <si>
    <t>Černí psi</t>
  </si>
  <si>
    <t>Celkem za rok 2017</t>
  </si>
  <si>
    <t>Sdružení vodních terapeutů</t>
  </si>
  <si>
    <t>Libor Tichý</t>
  </si>
  <si>
    <t>Hospic sv. Jana N. Neumanna</t>
  </si>
  <si>
    <t>Helping Hands Medical Project…</t>
  </si>
  <si>
    <t>Sbírky 2018</t>
  </si>
  <si>
    <t>1 kasička</t>
  </si>
  <si>
    <t>Divadlo</t>
  </si>
  <si>
    <t>2 kasičky</t>
  </si>
  <si>
    <t>Fun shop, Velbloud</t>
  </si>
  <si>
    <t>3 kasičky</t>
  </si>
  <si>
    <t>Takko</t>
  </si>
  <si>
    <t>Tříkrálová sbírka</t>
  </si>
  <si>
    <t>T1 Maraton</t>
  </si>
  <si>
    <t>7 pokladniček</t>
  </si>
  <si>
    <t>Lannova tř., IGY, Strakonická</t>
  </si>
  <si>
    <t>19 kasiček</t>
  </si>
  <si>
    <t>K2</t>
  </si>
  <si>
    <t>Auticentrum, o.p.s.</t>
  </si>
  <si>
    <t>Autisté jihu, spolek</t>
  </si>
  <si>
    <t>Nadace pro transplantace kostní dřeně</t>
  </si>
  <si>
    <t>Nebuďme chladní</t>
  </si>
  <si>
    <t>Deichmann</t>
  </si>
  <si>
    <t>5 kasiček</t>
  </si>
  <si>
    <t>zápas SK Dynamo</t>
  </si>
  <si>
    <t>4 kasičky</t>
  </si>
  <si>
    <t>40 kasiček</t>
  </si>
  <si>
    <t>Mattoni 1/2 maraton</t>
  </si>
  <si>
    <t>Beach Ball + budova</t>
  </si>
  <si>
    <t>Lannova tř.</t>
  </si>
  <si>
    <t>IGY, Strakonická</t>
  </si>
  <si>
    <t>Motosraz + CDD</t>
  </si>
  <si>
    <t>7 kasiček</t>
  </si>
  <si>
    <t>Chaos Punx Budweis</t>
  </si>
  <si>
    <t>U Tří lvů, Pražská tř.</t>
  </si>
  <si>
    <t>Auticentrum, o. p. s.</t>
  </si>
  <si>
    <t>Centrum BAZALKA, o. p. s.</t>
  </si>
  <si>
    <t>Hospic sv. Jana N. Neumanna, o. p. s.</t>
  </si>
  <si>
    <t>Charita Česká republika - Tříkrálová sbírka</t>
  </si>
  <si>
    <t>Nadace rozvoje občanské společnosti</t>
  </si>
  <si>
    <t>Nadační fond Helping Hands Medical Project Jadan India</t>
  </si>
  <si>
    <t>Nadační fond Mathilda</t>
  </si>
  <si>
    <t>Nepali Chautari in the Czech Republic (NCC), o. s.</t>
  </si>
  <si>
    <t>Potravinová banka Jihočeského kraje z. s.</t>
  </si>
  <si>
    <t>Salesiánské středisko mládeže - dům dětí a mládeže České Budějovice</t>
  </si>
  <si>
    <t>SOS dětské vesničky, z. s.</t>
  </si>
  <si>
    <t>Spolek Matyáš</t>
  </si>
  <si>
    <t>Středisko rané péče SPRP České Budějovice</t>
  </si>
  <si>
    <t>VERBSON s. r. o.</t>
  </si>
  <si>
    <t>Wortundtat všeobecná misijní společnost o. s.</t>
  </si>
  <si>
    <t>TEMPERI, o. p. s.</t>
  </si>
  <si>
    <t>Dialog CB, z. s.</t>
  </si>
  <si>
    <t>Dialog Jessenius o. p. s.</t>
  </si>
  <si>
    <t>FOKUS České Budějovice, o. s.</t>
  </si>
  <si>
    <t>HAIMA České Budějovice - spolek pro pomoc dětem s poruchou krvetvorby</t>
  </si>
  <si>
    <t>Městská charita České Budějovice</t>
  </si>
  <si>
    <t>Nadace Petry a Petra Petrlíkových</t>
  </si>
  <si>
    <t>ADRA o. p. s.</t>
  </si>
  <si>
    <t>Arpida, centrum pro rehabilitaci osob se zdravotním postižením, z. ú.</t>
  </si>
  <si>
    <t>Člověk v tísni, o. p. s.</t>
  </si>
  <si>
    <t>Diakonie ČCE - středisko Rolnička</t>
  </si>
  <si>
    <t>Humanitární pomoc Ukrajině, z. s.</t>
  </si>
  <si>
    <t>Kik textil a Non Food spol. s r. o.</t>
  </si>
  <si>
    <t>KONÍČEK o. s.</t>
  </si>
  <si>
    <t>Nadace Charty 77</t>
  </si>
  <si>
    <t>Nadace Jedličkova ústavu</t>
  </si>
  <si>
    <t>Nazaret, středisko Diakonie a misie Církve československé husitské</t>
  </si>
  <si>
    <t>PREVENT 99, z. ú.</t>
  </si>
  <si>
    <t>"RAFAEL" První dočasný domov pro týrané psy - terapie, léčení a osvěta o. p. s.</t>
  </si>
  <si>
    <t>ROSKA České Budějovcie, regionální org. Unie ROSKA v ČR</t>
  </si>
  <si>
    <t>Sjednocená organizace nevidomých a slabozrakých</t>
  </si>
  <si>
    <t>Světýlko o. p. s.</t>
  </si>
  <si>
    <t>Ulice dětem o. p. s.</t>
  </si>
  <si>
    <t>Základní škola a Mateřská škola a poskytovatel sociálních služeb, Kaňka o. p. s.</t>
  </si>
  <si>
    <t>Ronald McDonald Charity</t>
  </si>
  <si>
    <t>Jógový víkend</t>
  </si>
  <si>
    <t>Diecézní charita</t>
  </si>
  <si>
    <t>Kinematograf bratří Čadíků</t>
  </si>
  <si>
    <t>U Tří lvů, Pražská</t>
  </si>
  <si>
    <t>Pusť kačku</t>
  </si>
  <si>
    <t>Kabelkový veletrh</t>
  </si>
  <si>
    <t>Beach volejbal + dětský den</t>
  </si>
  <si>
    <t>Kájovská desítka</t>
  </si>
  <si>
    <t>Asociace Sféra, z. s.</t>
  </si>
  <si>
    <t>Vernisáž obrazů M. Vojtové</t>
  </si>
  <si>
    <t>Czech Demolition Derby</t>
  </si>
  <si>
    <t>APLA Praha, Střední Čechy, o. s. -&gt; Národní ústav pro autismus, z. ú.</t>
  </si>
  <si>
    <t>Filmový festival Černá věž</t>
  </si>
  <si>
    <t>Maturitní ples SPŠ SaE</t>
  </si>
  <si>
    <t>Mikulášská besídka</t>
  </si>
  <si>
    <t>Mateřská škola, Základní škola a Praktická škola při centru Arpida, o. p. s.</t>
  </si>
  <si>
    <t>Blamage + MČR karate</t>
  </si>
  <si>
    <t>Dokument o Keni</t>
  </si>
  <si>
    <t>Koncert Mimo-band + budova</t>
  </si>
  <si>
    <t>Předvánoční grilování</t>
  </si>
  <si>
    <t>NC Géčko + Bazalka</t>
  </si>
  <si>
    <t>ve prospěch Arpidy</t>
  </si>
  <si>
    <t>MŠ, ZŠ a SŠ pro sluchově postižené</t>
  </si>
  <si>
    <t>CELKEM ZA ROK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</si>
</sst>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  <numFmt numFmtId="166" formatCode="#,##0.0\ &quot;Kč&quot;"/>
    <numFmt numFmtId="167" formatCode="#,##0\ &quot;Kč&quot;"/>
    <numFmt numFmtId="168" formatCode="#,##0\ _K_č"/>
    <numFmt numFmtId="169" formatCode="0.000"/>
    <numFmt numFmtId="170" formatCode="0.000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33" borderId="12" xfId="0" applyFill="1" applyBorder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0" fontId="0" fillId="33" borderId="13" xfId="0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3" borderId="16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4" borderId="14" xfId="0" applyFont="1" applyFill="1" applyBorder="1" applyAlignment="1">
      <alignment horizontal="left"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34" borderId="15" xfId="0" applyNumberFormat="1" applyFill="1" applyBorder="1" applyAlignment="1">
      <alignment horizontal="center"/>
    </xf>
    <xf numFmtId="14" fontId="0" fillId="34" borderId="14" xfId="0" applyNumberFormat="1" applyFill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34" borderId="20" xfId="0" applyFont="1" applyFill="1" applyBorder="1" applyAlignment="1">
      <alignment horizontal="left" wrapText="1"/>
    </xf>
    <xf numFmtId="0" fontId="0" fillId="34" borderId="23" xfId="0" applyFont="1" applyFill="1" applyBorder="1" applyAlignment="1">
      <alignment horizontal="center" wrapText="1"/>
    </xf>
    <xf numFmtId="14" fontId="0" fillId="34" borderId="15" xfId="0" applyNumberFormat="1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 horizontal="right" wrapText="1"/>
    </xf>
    <xf numFmtId="14" fontId="0" fillId="0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4" borderId="24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14" fontId="0" fillId="0" borderId="1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34" borderId="27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 horizontal="left"/>
    </xf>
    <xf numFmtId="0" fontId="0" fillId="33" borderId="13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/>
    </xf>
    <xf numFmtId="14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14" fontId="0" fillId="33" borderId="11" xfId="0" applyNumberFormat="1" applyFont="1" applyFill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 wrapText="1"/>
    </xf>
    <xf numFmtId="3" fontId="1" fillId="33" borderId="32" xfId="0" applyNumberFormat="1" applyFont="1" applyFill="1" applyBorder="1" applyAlignment="1">
      <alignment horizontal="center"/>
    </xf>
    <xf numFmtId="3" fontId="1" fillId="33" borderId="3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3" fontId="1" fillId="33" borderId="33" xfId="0" applyNumberFormat="1" applyFont="1" applyFill="1" applyBorder="1" applyAlignment="1">
      <alignment horizontal="center"/>
    </xf>
    <xf numFmtId="3" fontId="1" fillId="33" borderId="32" xfId="0" applyNumberFormat="1" applyFont="1" applyFill="1" applyBorder="1" applyAlignment="1">
      <alignment horizontal="right"/>
    </xf>
    <xf numFmtId="0" fontId="0" fillId="33" borderId="34" xfId="0" applyFill="1" applyBorder="1" applyAlignment="1">
      <alignment/>
    </xf>
    <xf numFmtId="0" fontId="0" fillId="0" borderId="18" xfId="0" applyBorder="1" applyAlignment="1">
      <alignment/>
    </xf>
    <xf numFmtId="0" fontId="1" fillId="33" borderId="27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right"/>
    </xf>
    <xf numFmtId="0" fontId="0" fillId="0" borderId="35" xfId="0" applyFont="1" applyBorder="1" applyAlignment="1">
      <alignment/>
    </xf>
    <xf numFmtId="14" fontId="0" fillId="0" borderId="36" xfId="0" applyNumberFormat="1" applyBorder="1" applyAlignment="1">
      <alignment horizontal="center"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wrapText="1"/>
    </xf>
    <xf numFmtId="0" fontId="1" fillId="34" borderId="3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29" xfId="0" applyFont="1" applyBorder="1" applyAlignment="1">
      <alignment/>
    </xf>
    <xf numFmtId="0" fontId="1" fillId="34" borderId="39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wrapText="1"/>
    </xf>
    <xf numFmtId="14" fontId="0" fillId="34" borderId="0" xfId="0" applyNumberFormat="1" applyFont="1" applyFill="1" applyBorder="1" applyAlignment="1">
      <alignment horizontal="center" wrapText="1"/>
    </xf>
    <xf numFmtId="3" fontId="1" fillId="34" borderId="0" xfId="0" applyNumberFormat="1" applyFont="1" applyFill="1" applyBorder="1" applyAlignment="1">
      <alignment horizontal="right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14" fontId="0" fillId="34" borderId="0" xfId="0" applyNumberFormat="1" applyFill="1" applyBorder="1" applyAlignment="1">
      <alignment horizontal="center"/>
    </xf>
    <xf numFmtId="3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41" xfId="0" applyFill="1" applyBorder="1" applyAlignment="1">
      <alignment/>
    </xf>
    <xf numFmtId="14" fontId="0" fillId="34" borderId="42" xfId="0" applyNumberFormat="1" applyFill="1" applyBorder="1" applyAlignment="1">
      <alignment horizontal="center"/>
    </xf>
    <xf numFmtId="3" fontId="0" fillId="34" borderId="42" xfId="0" applyNumberFormat="1" applyFont="1" applyFill="1" applyBorder="1" applyAlignment="1">
      <alignment/>
    </xf>
    <xf numFmtId="0" fontId="0" fillId="34" borderId="43" xfId="0" applyFill="1" applyBorder="1" applyAlignment="1">
      <alignment horizontal="center"/>
    </xf>
    <xf numFmtId="0" fontId="0" fillId="34" borderId="18" xfId="0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44" xfId="0" applyFill="1" applyBorder="1" applyAlignment="1">
      <alignment/>
    </xf>
    <xf numFmtId="0" fontId="0" fillId="34" borderId="25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left" wrapText="1"/>
    </xf>
    <xf numFmtId="14" fontId="0" fillId="34" borderId="17" xfId="0" applyNumberFormat="1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14" fontId="0" fillId="0" borderId="28" xfId="0" applyNumberFormat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 horizontal="center" wrapText="1"/>
    </xf>
    <xf numFmtId="14" fontId="0" fillId="0" borderId="20" xfId="0" applyNumberForma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14" fontId="0" fillId="0" borderId="45" xfId="0" applyNumberFormat="1" applyBorder="1" applyAlignment="1">
      <alignment horizontal="center"/>
    </xf>
    <xf numFmtId="0" fontId="0" fillId="34" borderId="25" xfId="0" applyFont="1" applyFill="1" applyBorder="1" applyAlignment="1">
      <alignment horizontal="center" wrapText="1"/>
    </xf>
    <xf numFmtId="0" fontId="0" fillId="0" borderId="45" xfId="0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14" fontId="0" fillId="33" borderId="15" xfId="0" applyNumberForma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18" xfId="0" applyFill="1" applyBorder="1" applyAlignment="1">
      <alignment/>
    </xf>
    <xf numFmtId="14" fontId="0" fillId="33" borderId="14" xfId="0" applyNumberForma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47" xfId="0" applyFill="1" applyBorder="1" applyAlignment="1">
      <alignment/>
    </xf>
    <xf numFmtId="14" fontId="0" fillId="33" borderId="48" xfId="0" applyNumberFormat="1" applyFill="1" applyBorder="1" applyAlignment="1">
      <alignment horizontal="center"/>
    </xf>
    <xf numFmtId="3" fontId="1" fillId="33" borderId="4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43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14" fontId="0" fillId="34" borderId="2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3" fontId="1" fillId="33" borderId="48" xfId="0" applyNumberFormat="1" applyFont="1" applyFill="1" applyBorder="1" applyAlignment="1">
      <alignment horizontal="right"/>
    </xf>
    <xf numFmtId="0" fontId="1" fillId="33" borderId="48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14" fontId="0" fillId="0" borderId="36" xfId="0" applyNumberFormat="1" applyFont="1" applyFill="1" applyBorder="1" applyAlignment="1">
      <alignment horizontal="right"/>
    </xf>
    <xf numFmtId="168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Border="1" applyAlignment="1">
      <alignment/>
    </xf>
    <xf numFmtId="0" fontId="43" fillId="0" borderId="14" xfId="0" applyFont="1" applyBorder="1" applyAlignment="1">
      <alignment/>
    </xf>
    <xf numFmtId="14" fontId="43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wrapText="1"/>
    </xf>
    <xf numFmtId="1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14" fontId="0" fillId="33" borderId="14" xfId="0" applyNumberFormat="1" applyFill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34" borderId="0" xfId="0" applyFont="1" applyFill="1" applyBorder="1" applyAlignment="1">
      <alignment horizontal="center" wrapText="1"/>
    </xf>
    <xf numFmtId="0" fontId="0" fillId="34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vertical="center" wrapText="1"/>
    </xf>
    <xf numFmtId="3" fontId="0" fillId="34" borderId="50" xfId="0" applyNumberFormat="1" applyFont="1" applyFill="1" applyBorder="1" applyAlignment="1">
      <alignment horizontal="center"/>
    </xf>
    <xf numFmtId="3" fontId="0" fillId="34" borderId="45" xfId="0" applyNumberFormat="1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4" borderId="39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44" xfId="0" applyFont="1" applyFill="1" applyBorder="1" applyAlignment="1">
      <alignment horizontal="center" wrapText="1"/>
    </xf>
    <xf numFmtId="0" fontId="0" fillId="34" borderId="46" xfId="0" applyFont="1" applyFill="1" applyBorder="1" applyAlignment="1">
      <alignment horizontal="center" wrapText="1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3" fontId="1" fillId="33" borderId="33" xfId="0" applyNumberFormat="1" applyFont="1" applyFill="1" applyBorder="1" applyAlignment="1">
      <alignment horizontal="right" wrapText="1"/>
    </xf>
    <xf numFmtId="0" fontId="1" fillId="33" borderId="32" xfId="0" applyFont="1" applyFill="1" applyBorder="1" applyAlignment="1">
      <alignment horizontal="right" wrapText="1"/>
    </xf>
    <xf numFmtId="0" fontId="1" fillId="33" borderId="53" xfId="0" applyFont="1" applyFill="1" applyBorder="1" applyAlignment="1">
      <alignment horizontal="right" wrapText="1"/>
    </xf>
    <xf numFmtId="3" fontId="1" fillId="0" borderId="4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right"/>
    </xf>
    <xf numFmtId="3" fontId="1" fillId="33" borderId="32" xfId="0" applyNumberFormat="1" applyFont="1" applyFill="1" applyBorder="1" applyAlignment="1">
      <alignment horizontal="right"/>
    </xf>
    <xf numFmtId="3" fontId="1" fillId="33" borderId="53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0" fontId="1" fillId="33" borderId="5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1" fillId="33" borderId="5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3" fontId="42" fillId="0" borderId="0" xfId="0" applyNumberFormat="1" applyFont="1" applyAlignment="1">
      <alignment horizontal="center"/>
    </xf>
    <xf numFmtId="167" fontId="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37" fillId="0" borderId="14" xfId="0" applyFont="1" applyBorder="1" applyAlignment="1">
      <alignment/>
    </xf>
    <xf numFmtId="0" fontId="1" fillId="0" borderId="6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42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4" fillId="0" borderId="60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right" vertical="center"/>
    </xf>
    <xf numFmtId="14" fontId="0" fillId="0" borderId="14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14" fontId="0" fillId="33" borderId="14" xfId="0" applyNumberFormat="1" applyFill="1" applyBorder="1" applyAlignment="1">
      <alignment horizontal="right"/>
    </xf>
    <xf numFmtId="167" fontId="1" fillId="33" borderId="14" xfId="0" applyNumberFormat="1" applyFont="1" applyFill="1" applyBorder="1" applyAlignment="1">
      <alignment horizontal="right"/>
    </xf>
    <xf numFmtId="167" fontId="1" fillId="0" borderId="14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3"/>
  <sheetViews>
    <sheetView zoomScalePageLayoutView="0" workbookViewId="0" topLeftCell="A1">
      <selection activeCell="D188" sqref="D188"/>
    </sheetView>
  </sheetViews>
  <sheetFormatPr defaultColWidth="9.140625" defaultRowHeight="12.75"/>
  <cols>
    <col min="1" max="1" width="31.7109375" style="4" customWidth="1"/>
    <col min="2" max="2" width="20.28125" style="0" customWidth="1"/>
    <col min="3" max="3" width="13.7109375" style="0" customWidth="1"/>
    <col min="4" max="4" width="12.00390625" style="0" customWidth="1"/>
    <col min="5" max="5" width="22.421875" style="0" customWidth="1"/>
  </cols>
  <sheetData>
    <row r="1" spans="1:5" ht="12.75">
      <c r="A1" s="327" t="s">
        <v>56</v>
      </c>
      <c r="B1" s="328"/>
      <c r="C1" s="328"/>
      <c r="D1" s="328"/>
      <c r="E1" s="329"/>
    </row>
    <row r="2" spans="1:5" ht="11.25" customHeight="1" thickBot="1">
      <c r="A2" s="330"/>
      <c r="B2" s="331"/>
      <c r="C2" s="331"/>
      <c r="D2" s="331"/>
      <c r="E2" s="332"/>
    </row>
    <row r="3" spans="1:5" ht="4.5" customHeight="1" thickBot="1">
      <c r="A3" s="333"/>
      <c r="B3" s="333"/>
      <c r="C3" s="333"/>
      <c r="D3" s="333"/>
      <c r="E3" s="333"/>
    </row>
    <row r="4" spans="1:5" s="3" customFormat="1" ht="22.5" customHeight="1" thickBot="1">
      <c r="A4" s="76" t="s">
        <v>3</v>
      </c>
      <c r="B4" s="77" t="s">
        <v>16</v>
      </c>
      <c r="C4" s="2" t="s">
        <v>0</v>
      </c>
      <c r="D4" s="78" t="s">
        <v>1</v>
      </c>
      <c r="E4" s="1" t="s">
        <v>2</v>
      </c>
    </row>
    <row r="5" spans="1:6" ht="10.5" customHeight="1" thickBot="1">
      <c r="A5" s="318"/>
      <c r="B5" s="318"/>
      <c r="C5" s="318"/>
      <c r="D5" s="318"/>
      <c r="E5" s="318"/>
      <c r="F5" s="24"/>
    </row>
    <row r="6" spans="1:5" ht="13.5" thickBot="1">
      <c r="A6" s="68" t="s">
        <v>4</v>
      </c>
      <c r="B6" s="30">
        <v>143</v>
      </c>
      <c r="C6" s="40">
        <v>43116</v>
      </c>
      <c r="D6" s="13">
        <v>442317</v>
      </c>
      <c r="E6" s="33" t="s">
        <v>63</v>
      </c>
    </row>
    <row r="7" spans="1:5" ht="13.5" thickBot="1">
      <c r="A7" s="68" t="s">
        <v>5</v>
      </c>
      <c r="B7" s="109">
        <v>85</v>
      </c>
      <c r="C7" s="110">
        <v>43117</v>
      </c>
      <c r="D7" s="111">
        <v>312620</v>
      </c>
      <c r="E7" s="112" t="s">
        <v>63</v>
      </c>
    </row>
    <row r="8" spans="1:5" ht="13.5" thickBot="1">
      <c r="A8" s="74"/>
      <c r="B8" s="316"/>
      <c r="C8" s="307"/>
      <c r="D8" s="307"/>
      <c r="E8" s="308"/>
    </row>
    <row r="9" spans="1:8" ht="13.5" thickBot="1">
      <c r="A9" s="32" t="s">
        <v>6</v>
      </c>
      <c r="B9" s="31"/>
      <c r="C9" s="5"/>
      <c r="D9" s="23">
        <f>SUM(D6:D7)</f>
        <v>754937</v>
      </c>
      <c r="E9" s="14"/>
      <c r="H9" s="9"/>
    </row>
    <row r="10" spans="1:6" ht="13.5" thickBot="1">
      <c r="A10" s="303"/>
      <c r="B10" s="303"/>
      <c r="C10" s="303"/>
      <c r="D10" s="303"/>
      <c r="E10" s="303"/>
      <c r="F10" s="24"/>
    </row>
    <row r="11" spans="1:6" ht="12.75">
      <c r="A11" s="336" t="s">
        <v>13</v>
      </c>
      <c r="B11" s="83"/>
      <c r="C11" s="59"/>
      <c r="D11" s="61"/>
      <c r="E11" s="60"/>
      <c r="F11" s="24"/>
    </row>
    <row r="12" spans="1:6" ht="12.75">
      <c r="A12" s="337"/>
      <c r="B12" s="136"/>
      <c r="C12" s="137"/>
      <c r="D12" s="138"/>
      <c r="E12" s="92"/>
      <c r="F12" s="24"/>
    </row>
    <row r="13" spans="1:6" ht="12.75">
      <c r="A13" s="337"/>
      <c r="B13" s="136"/>
      <c r="C13" s="137"/>
      <c r="D13" s="138"/>
      <c r="E13" s="92"/>
      <c r="F13" s="24"/>
    </row>
    <row r="14" spans="1:6" ht="12.75">
      <c r="A14" s="337"/>
      <c r="B14" s="84"/>
      <c r="C14" s="80"/>
      <c r="D14" s="82"/>
      <c r="E14" s="65"/>
      <c r="F14" s="24"/>
    </row>
    <row r="15" spans="1:6" ht="13.5" thickBot="1">
      <c r="A15" s="338"/>
      <c r="B15" s="169"/>
      <c r="C15" s="170"/>
      <c r="D15" s="170"/>
      <c r="E15" s="171"/>
      <c r="F15" s="24"/>
    </row>
    <row r="16" spans="1:5" ht="13.5" thickBot="1">
      <c r="A16" s="144" t="s">
        <v>10</v>
      </c>
      <c r="B16" s="282">
        <f>SUM(D11:D15)</f>
        <v>0</v>
      </c>
      <c r="C16" s="283"/>
      <c r="D16" s="284"/>
      <c r="E16" s="85"/>
    </row>
    <row r="17" spans="1:6" ht="13.5" thickBot="1">
      <c r="A17" s="323"/>
      <c r="B17" s="323"/>
      <c r="C17" s="323"/>
      <c r="D17" s="323"/>
      <c r="E17" s="323"/>
      <c r="F17" s="24"/>
    </row>
    <row r="18" spans="1:5" ht="13.5" thickBot="1">
      <c r="A18" s="67" t="s">
        <v>22</v>
      </c>
      <c r="B18" s="75" t="s">
        <v>77</v>
      </c>
      <c r="C18" s="41">
        <v>43216</v>
      </c>
      <c r="D18" s="86">
        <v>52569</v>
      </c>
      <c r="E18" s="39" t="s">
        <v>20</v>
      </c>
    </row>
    <row r="19" spans="1:6" ht="13.5" thickBot="1">
      <c r="A19" s="251"/>
      <c r="B19" s="251"/>
      <c r="C19" s="251"/>
      <c r="D19" s="251"/>
      <c r="E19" s="251"/>
      <c r="F19" s="24"/>
    </row>
    <row r="20" spans="1:5" ht="12.75">
      <c r="A20" s="309" t="s">
        <v>7</v>
      </c>
      <c r="B20" s="181"/>
      <c r="C20" s="40"/>
      <c r="D20" s="13"/>
      <c r="E20" s="33"/>
    </row>
    <row r="21" spans="1:5" ht="12.75">
      <c r="A21" s="310"/>
      <c r="B21" s="66"/>
      <c r="C21" s="42"/>
      <c r="D21" s="12"/>
      <c r="E21" s="36"/>
    </row>
    <row r="22" spans="1:5" ht="13.5" thickBot="1">
      <c r="A22" s="311"/>
      <c r="B22" s="174"/>
      <c r="C22" s="174"/>
      <c r="D22" s="174"/>
      <c r="E22" s="175"/>
    </row>
    <row r="23" spans="1:5" ht="13.5" thickBot="1">
      <c r="A23" s="32" t="s">
        <v>10</v>
      </c>
      <c r="B23" s="283">
        <f>SUM(D20:D21)</f>
        <v>0</v>
      </c>
      <c r="C23" s="283"/>
      <c r="D23" s="284"/>
      <c r="E23" s="14"/>
    </row>
    <row r="24" spans="1:5" ht="13.5" thickBot="1">
      <c r="A24" s="6"/>
      <c r="B24" s="7"/>
      <c r="C24" s="7"/>
      <c r="D24" s="8"/>
      <c r="E24" s="7"/>
    </row>
    <row r="25" spans="1:5" ht="12.75">
      <c r="A25" s="309" t="s">
        <v>9</v>
      </c>
      <c r="B25" s="192" t="s">
        <v>57</v>
      </c>
      <c r="C25" s="40">
        <v>43207</v>
      </c>
      <c r="D25" s="13">
        <v>3955</v>
      </c>
      <c r="E25" s="33"/>
    </row>
    <row r="26" spans="1:5" ht="12.75">
      <c r="A26" s="310"/>
      <c r="B26" s="73"/>
      <c r="C26" s="43"/>
      <c r="D26" s="18"/>
      <c r="E26" s="37"/>
    </row>
    <row r="27" spans="1:5" ht="12.75">
      <c r="A27" s="310"/>
      <c r="B27" s="73"/>
      <c r="C27" s="43"/>
      <c r="D27" s="18"/>
      <c r="E27" s="37"/>
    </row>
    <row r="28" spans="1:5" ht="13.5" thickBot="1">
      <c r="A28" s="311"/>
      <c r="B28" s="190"/>
      <c r="C28" s="188"/>
      <c r="D28" s="172"/>
      <c r="E28" s="173"/>
    </row>
    <row r="29" spans="1:5" ht="13.5" thickBot="1">
      <c r="A29" s="32" t="s">
        <v>10</v>
      </c>
      <c r="B29" s="283">
        <f>SUM(D25:D28)</f>
        <v>3955</v>
      </c>
      <c r="C29" s="283"/>
      <c r="D29" s="284"/>
      <c r="E29" s="14"/>
    </row>
    <row r="30" spans="1:5" ht="13.5" thickBot="1">
      <c r="A30" s="322"/>
      <c r="B30" s="322"/>
      <c r="C30" s="322"/>
      <c r="D30" s="322"/>
      <c r="E30" s="322"/>
    </row>
    <row r="31" spans="1:5" ht="12.75">
      <c r="A31" s="309" t="s">
        <v>18</v>
      </c>
      <c r="B31" s="72" t="s">
        <v>65</v>
      </c>
      <c r="C31" s="40">
        <v>43139</v>
      </c>
      <c r="D31" s="13">
        <v>31060</v>
      </c>
      <c r="E31" s="33" t="s">
        <v>66</v>
      </c>
    </row>
    <row r="32" spans="1:5" ht="12.75">
      <c r="A32" s="310"/>
      <c r="B32" s="69" t="s">
        <v>61</v>
      </c>
      <c r="C32" s="42">
        <v>43257</v>
      </c>
      <c r="D32" s="12">
        <v>14429</v>
      </c>
      <c r="E32" s="35" t="s">
        <v>80</v>
      </c>
    </row>
    <row r="33" spans="1:5" ht="12.75">
      <c r="A33" s="310"/>
      <c r="B33" s="69" t="s">
        <v>74</v>
      </c>
      <c r="C33" s="42">
        <v>43258</v>
      </c>
      <c r="D33" s="12">
        <v>24532</v>
      </c>
      <c r="E33" s="35" t="s">
        <v>81</v>
      </c>
    </row>
    <row r="34" spans="1:5" ht="12.75">
      <c r="A34" s="310"/>
      <c r="B34" s="69"/>
      <c r="C34" s="42"/>
      <c r="D34" s="12"/>
      <c r="E34" s="35"/>
    </row>
    <row r="35" spans="1:5" ht="12.75">
      <c r="A35" s="310"/>
      <c r="B35" s="69"/>
      <c r="C35" s="42"/>
      <c r="D35" s="12"/>
      <c r="E35" s="35"/>
    </row>
    <row r="36" spans="1:6" ht="13.5" thickBot="1">
      <c r="A36" s="311"/>
      <c r="B36" s="172"/>
      <c r="C36" s="172"/>
      <c r="D36" s="172"/>
      <c r="E36" s="173"/>
      <c r="F36" s="24"/>
    </row>
    <row r="37" spans="1:5" ht="13.5" thickBot="1">
      <c r="A37" s="32" t="s">
        <v>10</v>
      </c>
      <c r="B37" s="283">
        <f>SUM(D31:D36)</f>
        <v>70021</v>
      </c>
      <c r="C37" s="283"/>
      <c r="D37" s="284"/>
      <c r="E37" s="14"/>
    </row>
    <row r="38" spans="1:5" ht="13.5" thickBot="1">
      <c r="A38" s="15"/>
      <c r="B38" s="10"/>
      <c r="C38" s="10"/>
      <c r="D38" s="16"/>
      <c r="E38" s="10"/>
    </row>
    <row r="39" spans="1:5" ht="12.75">
      <c r="A39" s="309" t="s">
        <v>11</v>
      </c>
      <c r="B39" s="208" t="s">
        <v>59</v>
      </c>
      <c r="C39" s="44">
        <v>43291</v>
      </c>
      <c r="D39" s="19">
        <v>13935</v>
      </c>
      <c r="E39" s="206" t="s">
        <v>85</v>
      </c>
    </row>
    <row r="40" spans="1:5" ht="12.75">
      <c r="A40" s="310"/>
      <c r="B40" s="20"/>
      <c r="C40" s="45"/>
      <c r="D40" s="17"/>
      <c r="E40" s="207"/>
    </row>
    <row r="41" spans="1:5" ht="13.5" thickBot="1">
      <c r="A41" s="310"/>
      <c r="B41" s="177"/>
      <c r="C41" s="178"/>
      <c r="D41" s="178"/>
      <c r="E41" s="179"/>
    </row>
    <row r="42" spans="1:5" ht="13.5" thickBot="1">
      <c r="A42" s="106" t="s">
        <v>10</v>
      </c>
      <c r="B42" s="282">
        <f>SUM(D39:D40)</f>
        <v>13935</v>
      </c>
      <c r="C42" s="283"/>
      <c r="D42" s="284"/>
      <c r="E42" s="14"/>
    </row>
    <row r="43" spans="1:5" ht="13.5" thickBot="1">
      <c r="A43" s="322"/>
      <c r="B43" s="251"/>
      <c r="C43" s="251"/>
      <c r="D43" s="251"/>
      <c r="E43" s="251"/>
    </row>
    <row r="44" spans="1:5" ht="12.75">
      <c r="A44" s="304" t="s">
        <v>12</v>
      </c>
      <c r="B44" s="30" t="s">
        <v>57</v>
      </c>
      <c r="C44" s="40">
        <v>43230</v>
      </c>
      <c r="D44" s="13">
        <v>4630</v>
      </c>
      <c r="E44" s="38"/>
    </row>
    <row r="45" spans="1:5" ht="12.75">
      <c r="A45" s="305"/>
      <c r="B45" s="141"/>
      <c r="C45" s="42"/>
      <c r="D45" s="12"/>
      <c r="E45" s="36"/>
    </row>
    <row r="46" spans="1:5" ht="13.5" thickBot="1">
      <c r="A46" s="306"/>
      <c r="B46" s="176"/>
      <c r="C46" s="174"/>
      <c r="D46" s="174"/>
      <c r="E46" s="175"/>
    </row>
    <row r="47" spans="1:6" ht="13.5" thickBot="1">
      <c r="A47" s="140" t="s">
        <v>10</v>
      </c>
      <c r="B47" s="282">
        <f>D44+D45+D45</f>
        <v>4630</v>
      </c>
      <c r="C47" s="283"/>
      <c r="D47" s="284"/>
      <c r="E47" s="14"/>
      <c r="F47" s="24"/>
    </row>
    <row r="48" spans="1:5" ht="13.5" thickBot="1">
      <c r="A48" s="339"/>
      <c r="B48" s="339"/>
      <c r="C48" s="339"/>
      <c r="D48" s="339"/>
      <c r="E48" s="339"/>
    </row>
    <row r="49" spans="1:5" ht="12.75">
      <c r="A49" s="319" t="s">
        <v>21</v>
      </c>
      <c r="B49" s="70" t="s">
        <v>59</v>
      </c>
      <c r="C49" s="47">
        <v>43187</v>
      </c>
      <c r="D49" s="48">
        <v>1290</v>
      </c>
      <c r="E49" s="38" t="s">
        <v>73</v>
      </c>
    </row>
    <row r="50" spans="1:5" ht="12.75">
      <c r="A50" s="320"/>
      <c r="B50" s="71" t="s">
        <v>59</v>
      </c>
      <c r="C50" s="46">
        <v>43293</v>
      </c>
      <c r="D50" s="49">
        <v>1454</v>
      </c>
      <c r="E50" s="36" t="s">
        <v>73</v>
      </c>
    </row>
    <row r="51" spans="1:5" ht="12.75">
      <c r="A51" s="320"/>
      <c r="B51" s="71"/>
      <c r="C51" s="46"/>
      <c r="D51" s="49"/>
      <c r="E51" s="36"/>
    </row>
    <row r="52" spans="1:6" ht="12.75">
      <c r="A52" s="320"/>
      <c r="B52" s="71"/>
      <c r="C52" s="46"/>
      <c r="D52" s="49"/>
      <c r="E52" s="36"/>
      <c r="F52" s="24"/>
    </row>
    <row r="53" spans="1:5" ht="13.5" thickBot="1">
      <c r="A53" s="321"/>
      <c r="B53" s="334"/>
      <c r="C53" s="334"/>
      <c r="D53" s="334"/>
      <c r="E53" s="335"/>
    </row>
    <row r="54" spans="1:5" ht="12.75" customHeight="1" thickBot="1">
      <c r="A54" s="32" t="s">
        <v>10</v>
      </c>
      <c r="B54" s="283">
        <f>SUM(D49:D52)</f>
        <v>2744</v>
      </c>
      <c r="C54" s="283"/>
      <c r="D54" s="284"/>
      <c r="E54" s="14"/>
    </row>
    <row r="55" spans="1:5" ht="13.5" thickBot="1">
      <c r="A55" s="317"/>
      <c r="B55" s="317"/>
      <c r="C55" s="317"/>
      <c r="D55" s="317"/>
      <c r="E55" s="317"/>
    </row>
    <row r="56" spans="1:5" ht="12.75">
      <c r="A56" s="309" t="s">
        <v>8</v>
      </c>
      <c r="B56" s="72" t="s">
        <v>57</v>
      </c>
      <c r="C56" s="40">
        <v>43103</v>
      </c>
      <c r="D56" s="13">
        <v>3100</v>
      </c>
      <c r="E56" s="33" t="s">
        <v>58</v>
      </c>
    </row>
    <row r="57" spans="1:5" ht="12.75">
      <c r="A57" s="310"/>
      <c r="B57" s="128" t="s">
        <v>59</v>
      </c>
      <c r="C57" s="43">
        <v>43108</v>
      </c>
      <c r="D57" s="18">
        <v>18677</v>
      </c>
      <c r="E57" s="37" t="s">
        <v>60</v>
      </c>
    </row>
    <row r="58" spans="1:5" ht="12.75">
      <c r="A58" s="310"/>
      <c r="B58" s="73" t="s">
        <v>57</v>
      </c>
      <c r="C58" s="43">
        <v>43124</v>
      </c>
      <c r="D58" s="18">
        <v>3450</v>
      </c>
      <c r="E58" s="37" t="s">
        <v>64</v>
      </c>
    </row>
    <row r="59" spans="1:5" ht="12.75">
      <c r="A59" s="310"/>
      <c r="B59" s="73" t="s">
        <v>57</v>
      </c>
      <c r="C59" s="43">
        <v>43164</v>
      </c>
      <c r="D59" s="18">
        <v>530</v>
      </c>
      <c r="E59" s="37" t="s">
        <v>68</v>
      </c>
    </row>
    <row r="60" spans="1:5" ht="12.75">
      <c r="A60" s="310"/>
      <c r="B60" s="73" t="s">
        <v>57</v>
      </c>
      <c r="C60" s="43">
        <v>43184</v>
      </c>
      <c r="D60" s="18">
        <v>9748</v>
      </c>
      <c r="E60" s="37" t="s">
        <v>72</v>
      </c>
    </row>
    <row r="61" spans="1:5" ht="12.75">
      <c r="A61" s="310"/>
      <c r="B61" s="128" t="s">
        <v>74</v>
      </c>
      <c r="C61" s="43">
        <v>43199</v>
      </c>
      <c r="D61" s="18">
        <v>8080</v>
      </c>
      <c r="E61" s="191" t="s">
        <v>75</v>
      </c>
    </row>
    <row r="62" spans="1:5" ht="12.75">
      <c r="A62" s="310"/>
      <c r="B62" s="73" t="s">
        <v>57</v>
      </c>
      <c r="C62" s="43">
        <v>43255</v>
      </c>
      <c r="D62" s="18">
        <v>12241</v>
      </c>
      <c r="E62" s="37" t="s">
        <v>78</v>
      </c>
    </row>
    <row r="63" spans="1:5" ht="12.75">
      <c r="A63" s="310"/>
      <c r="B63" s="73" t="s">
        <v>59</v>
      </c>
      <c r="C63" s="43">
        <v>43262</v>
      </c>
      <c r="D63" s="18">
        <v>25968</v>
      </c>
      <c r="E63" s="37" t="s">
        <v>79</v>
      </c>
    </row>
    <row r="64" spans="1:5" ht="12.75">
      <c r="A64" s="310"/>
      <c r="B64" s="73" t="s">
        <v>57</v>
      </c>
      <c r="C64" s="43">
        <v>43269</v>
      </c>
      <c r="D64" s="18">
        <v>2570</v>
      </c>
      <c r="E64" s="37" t="s">
        <v>82</v>
      </c>
    </row>
    <row r="65" spans="1:5" ht="12.75">
      <c r="A65" s="310"/>
      <c r="B65" s="128" t="s">
        <v>57</v>
      </c>
      <c r="C65" s="43">
        <v>43276</v>
      </c>
      <c r="D65" s="18">
        <v>9219</v>
      </c>
      <c r="E65" s="191" t="s">
        <v>84</v>
      </c>
    </row>
    <row r="66" spans="1:5" ht="12.75">
      <c r="A66" s="310"/>
      <c r="B66" s="73" t="s">
        <v>57</v>
      </c>
      <c r="C66" s="43">
        <v>43340</v>
      </c>
      <c r="D66" s="18">
        <v>10030</v>
      </c>
      <c r="E66" s="37" t="s">
        <v>126</v>
      </c>
    </row>
    <row r="67" spans="1:5" ht="12.75">
      <c r="A67" s="310"/>
      <c r="B67" s="73"/>
      <c r="C67" s="43"/>
      <c r="D67" s="18"/>
      <c r="E67" s="37"/>
    </row>
    <row r="68" spans="1:5" ht="12.75">
      <c r="A68" s="310"/>
      <c r="B68" s="73"/>
      <c r="C68" s="43"/>
      <c r="D68" s="18"/>
      <c r="E68" s="37"/>
    </row>
    <row r="69" spans="1:5" ht="12.75">
      <c r="A69" s="310"/>
      <c r="B69" s="73"/>
      <c r="C69" s="43"/>
      <c r="D69" s="18"/>
      <c r="E69" s="37"/>
    </row>
    <row r="70" spans="1:5" ht="12.75">
      <c r="A70" s="310"/>
      <c r="B70" s="73"/>
      <c r="C70" s="43"/>
      <c r="D70" s="18"/>
      <c r="E70" s="37"/>
    </row>
    <row r="71" spans="1:5" ht="12.75">
      <c r="A71" s="310"/>
      <c r="B71" s="73"/>
      <c r="C71" s="43"/>
      <c r="D71" s="18"/>
      <c r="E71" s="37"/>
    </row>
    <row r="72" spans="1:5" ht="12.75">
      <c r="A72" s="310"/>
      <c r="B72" s="73"/>
      <c r="C72" s="43"/>
      <c r="D72" s="18"/>
      <c r="E72" s="37"/>
    </row>
    <row r="73" spans="1:5" ht="12.75">
      <c r="A73" s="310"/>
      <c r="B73" s="73"/>
      <c r="C73" s="43"/>
      <c r="D73" s="18"/>
      <c r="E73" s="37"/>
    </row>
    <row r="74" spans="1:5" ht="12.75">
      <c r="A74" s="310"/>
      <c r="B74" s="73"/>
      <c r="C74" s="43"/>
      <c r="D74" s="18"/>
      <c r="E74" s="37"/>
    </row>
    <row r="75" spans="1:5" ht="12.75">
      <c r="A75" s="310"/>
      <c r="B75" s="128"/>
      <c r="C75" s="43"/>
      <c r="D75" s="18"/>
      <c r="E75" s="191"/>
    </row>
    <row r="76" spans="1:5" ht="13.5" thickBot="1">
      <c r="A76" s="311"/>
      <c r="B76" s="307"/>
      <c r="C76" s="307"/>
      <c r="D76" s="307"/>
      <c r="E76" s="308"/>
    </row>
    <row r="77" spans="1:5" ht="13.5" thickBot="1">
      <c r="A77" s="32" t="s">
        <v>10</v>
      </c>
      <c r="B77" s="283">
        <f>SUM(D56:D76)</f>
        <v>103613</v>
      </c>
      <c r="C77" s="283"/>
      <c r="D77" s="284"/>
      <c r="E77" s="14"/>
    </row>
    <row r="78" spans="1:5" ht="12.75">
      <c r="A78" s="303"/>
      <c r="B78" s="303"/>
      <c r="C78" s="303"/>
      <c r="D78" s="303"/>
      <c r="E78" s="303"/>
    </row>
    <row r="79" spans="1:5" ht="13.5" thickBot="1">
      <c r="A79" s="315"/>
      <c r="B79" s="315"/>
      <c r="C79" s="315"/>
      <c r="D79" s="315"/>
      <c r="E79" s="315"/>
    </row>
    <row r="80" spans="1:5" ht="12.75">
      <c r="A80" s="304" t="s">
        <v>45</v>
      </c>
      <c r="B80" s="30"/>
      <c r="C80" s="40"/>
      <c r="D80" s="13"/>
      <c r="E80" s="38"/>
    </row>
    <row r="81" spans="1:5" ht="12.75">
      <c r="A81" s="305"/>
      <c r="B81" s="105"/>
      <c r="C81" s="42"/>
      <c r="D81" s="12"/>
      <c r="E81" s="35"/>
    </row>
    <row r="82" spans="1:5" ht="12.75" customHeight="1" thickBot="1">
      <c r="A82" s="306"/>
      <c r="B82" s="290"/>
      <c r="C82" s="291"/>
      <c r="D82" s="291"/>
      <c r="E82" s="292"/>
    </row>
    <row r="83" spans="1:7" ht="12.75" customHeight="1" thickBot="1">
      <c r="A83" s="87" t="s">
        <v>10</v>
      </c>
      <c r="B83" s="312">
        <f>SUM(D80:D81)</f>
        <v>0</v>
      </c>
      <c r="C83" s="313"/>
      <c r="D83" s="314"/>
      <c r="E83" s="104"/>
      <c r="F83" s="24"/>
      <c r="G83" s="24"/>
    </row>
    <row r="84" spans="1:7" ht="12.75" customHeight="1" thickBot="1">
      <c r="A84" s="276"/>
      <c r="B84" s="276"/>
      <c r="C84" s="276"/>
      <c r="D84" s="276"/>
      <c r="E84" s="276"/>
      <c r="F84" s="24"/>
      <c r="G84" s="24"/>
    </row>
    <row r="85" spans="1:7" ht="12.75">
      <c r="A85" s="253" t="s">
        <v>25</v>
      </c>
      <c r="B85" s="50"/>
      <c r="C85" s="52"/>
      <c r="D85" s="53"/>
      <c r="E85" s="51"/>
      <c r="F85" s="24"/>
      <c r="G85" s="24"/>
    </row>
    <row r="86" spans="1:7" ht="12.75">
      <c r="A86" s="254"/>
      <c r="B86" s="56"/>
      <c r="C86" s="54"/>
      <c r="D86" s="55"/>
      <c r="E86" s="57"/>
      <c r="F86" s="24"/>
      <c r="G86" s="25"/>
    </row>
    <row r="87" spans="1:8" ht="13.5" thickBot="1">
      <c r="A87" s="281"/>
      <c r="B87" s="266"/>
      <c r="C87" s="267"/>
      <c r="D87" s="267"/>
      <c r="E87" s="268"/>
      <c r="F87" s="24"/>
      <c r="G87" s="25"/>
      <c r="H87" s="24"/>
    </row>
    <row r="88" spans="1:5" ht="13.5" thickBot="1">
      <c r="A88" s="107" t="s">
        <v>10</v>
      </c>
      <c r="B88" s="282">
        <f>SUM(D85:D86)</f>
        <v>0</v>
      </c>
      <c r="C88" s="283"/>
      <c r="D88" s="284"/>
      <c r="E88" s="58"/>
    </row>
    <row r="89" spans="1:6" ht="13.5" thickBot="1">
      <c r="A89" s="280"/>
      <c r="B89" s="280"/>
      <c r="C89" s="280"/>
      <c r="D89" s="280"/>
      <c r="E89" s="280"/>
      <c r="F89" s="24"/>
    </row>
    <row r="90" spans="1:5" ht="12.75">
      <c r="A90" s="253" t="s">
        <v>23</v>
      </c>
      <c r="B90" s="185" t="s">
        <v>57</v>
      </c>
      <c r="C90" s="62">
        <v>43105</v>
      </c>
      <c r="D90" s="63">
        <v>11322</v>
      </c>
      <c r="E90" s="64"/>
    </row>
    <row r="91" spans="1:5" ht="12.75">
      <c r="A91" s="254"/>
      <c r="B91" s="89" t="s">
        <v>57</v>
      </c>
      <c r="C91" s="90">
        <v>43252</v>
      </c>
      <c r="D91" s="91">
        <v>6943</v>
      </c>
      <c r="E91" s="99"/>
    </row>
    <row r="92" spans="1:5" ht="12.75">
      <c r="A92" s="254"/>
      <c r="B92" s="101" t="s">
        <v>57</v>
      </c>
      <c r="C92" s="90">
        <v>43262</v>
      </c>
      <c r="D92" s="91">
        <v>23810</v>
      </c>
      <c r="E92" s="99"/>
    </row>
    <row r="93" spans="1:5" ht="12.75">
      <c r="A93" s="254"/>
      <c r="B93" s="101"/>
      <c r="C93" s="90"/>
      <c r="D93" s="91"/>
      <c r="E93" s="99"/>
    </row>
    <row r="94" spans="1:5" ht="12.75">
      <c r="A94" s="254"/>
      <c r="B94" s="101"/>
      <c r="C94" s="90"/>
      <c r="D94" s="91"/>
      <c r="E94" s="99"/>
    </row>
    <row r="95" spans="1:5" ht="12.75">
      <c r="A95" s="254"/>
      <c r="B95" s="101"/>
      <c r="C95" s="90"/>
      <c r="D95" s="91"/>
      <c r="E95" s="99"/>
    </row>
    <row r="96" spans="1:5" ht="12.75">
      <c r="A96" s="254"/>
      <c r="B96" s="101"/>
      <c r="C96" s="90"/>
      <c r="D96" s="91"/>
      <c r="E96" s="99"/>
    </row>
    <row r="97" spans="1:6" ht="13.5" thickBot="1">
      <c r="A97" s="281"/>
      <c r="B97" s="272"/>
      <c r="C97" s="273"/>
      <c r="D97" s="273"/>
      <c r="E97" s="274"/>
      <c r="F97" s="24"/>
    </row>
    <row r="98" spans="1:6" ht="13.5" thickBot="1">
      <c r="A98" s="107" t="s">
        <v>10</v>
      </c>
      <c r="B98" s="102"/>
      <c r="C98" s="97"/>
      <c r="D98" s="103">
        <f>SUM(D90:D96)</f>
        <v>42075</v>
      </c>
      <c r="E98" s="98"/>
      <c r="F98" s="24"/>
    </row>
    <row r="99" spans="1:6" ht="13.5" thickBot="1">
      <c r="A99" s="276"/>
      <c r="B99" s="276"/>
      <c r="C99" s="276"/>
      <c r="D99" s="276"/>
      <c r="E99" s="276"/>
      <c r="F99" s="24"/>
    </row>
    <row r="100" spans="1:5" ht="12.75" customHeight="1">
      <c r="A100" s="253" t="s">
        <v>26</v>
      </c>
      <c r="B100" s="79" t="s">
        <v>61</v>
      </c>
      <c r="C100" s="62">
        <v>43110</v>
      </c>
      <c r="D100" s="63">
        <v>10153</v>
      </c>
      <c r="E100" s="60" t="s">
        <v>62</v>
      </c>
    </row>
    <row r="101" spans="1:5" ht="12.75" customHeight="1">
      <c r="A101" s="254"/>
      <c r="B101" s="89" t="s">
        <v>61</v>
      </c>
      <c r="C101" s="90">
        <v>43278</v>
      </c>
      <c r="D101" s="91">
        <v>8477</v>
      </c>
      <c r="E101" s="92" t="s">
        <v>62</v>
      </c>
    </row>
    <row r="102" spans="1:34" ht="12.75">
      <c r="A102" s="254"/>
      <c r="B102" s="56"/>
      <c r="C102" s="80"/>
      <c r="D102" s="55"/>
      <c r="E102" s="65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13.5" thickBot="1">
      <c r="A103" s="281"/>
      <c r="B103" s="266"/>
      <c r="C103" s="267"/>
      <c r="D103" s="267"/>
      <c r="E103" s="268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13.5" thickBot="1">
      <c r="A104" s="107" t="s">
        <v>10</v>
      </c>
      <c r="B104" s="282">
        <f>SUM(D100:D103)</f>
        <v>18630</v>
      </c>
      <c r="C104" s="283"/>
      <c r="D104" s="283"/>
      <c r="E104" s="81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13.5" thickBot="1">
      <c r="A105" s="247"/>
      <c r="B105" s="247"/>
      <c r="C105" s="247"/>
      <c r="D105" s="247"/>
      <c r="E105" s="247"/>
      <c r="F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12.75" customHeight="1">
      <c r="A106" s="253" t="s">
        <v>29</v>
      </c>
      <c r="B106" s="100"/>
      <c r="C106" s="62"/>
      <c r="D106" s="63"/>
      <c r="E106" s="60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12.75">
      <c r="A107" s="254"/>
      <c r="B107" s="127"/>
      <c r="C107" s="54"/>
      <c r="D107" s="55"/>
      <c r="E107" s="65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13.5" thickBot="1">
      <c r="A108" s="281"/>
      <c r="B108" s="277"/>
      <c r="C108" s="278"/>
      <c r="D108" s="278"/>
      <c r="E108" s="279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13.5" thickBot="1">
      <c r="A109" s="107" t="s">
        <v>10</v>
      </c>
      <c r="B109" s="282">
        <f>SUM(D106:D108)</f>
        <v>0</v>
      </c>
      <c r="C109" s="283"/>
      <c r="D109" s="283"/>
      <c r="E109" s="81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5" s="24" customFormat="1" ht="13.5" thickBot="1">
      <c r="A110" s="280"/>
      <c r="B110" s="280"/>
      <c r="C110" s="280"/>
      <c r="D110" s="280"/>
      <c r="E110" s="280"/>
    </row>
    <row r="111" spans="1:5" s="24" customFormat="1" ht="12.75">
      <c r="A111" s="293" t="s">
        <v>46</v>
      </c>
      <c r="B111" s="125" t="s">
        <v>57</v>
      </c>
      <c r="C111" s="113">
        <v>43105</v>
      </c>
      <c r="D111" s="116">
        <v>9069</v>
      </c>
      <c r="E111" s="114"/>
    </row>
    <row r="112" spans="1:5" s="24" customFormat="1" ht="12.75">
      <c r="A112" s="294"/>
      <c r="B112" s="126"/>
      <c r="C112" s="118"/>
      <c r="D112" s="119"/>
      <c r="E112" s="120"/>
    </row>
    <row r="113" spans="1:5" s="24" customFormat="1" ht="12.75">
      <c r="A113" s="294"/>
      <c r="B113" s="126"/>
      <c r="C113" s="118"/>
      <c r="D113" s="119"/>
      <c r="E113" s="120"/>
    </row>
    <row r="114" spans="1:5" s="24" customFormat="1" ht="12.75">
      <c r="A114" s="294"/>
      <c r="B114" s="126"/>
      <c r="C114" s="118"/>
      <c r="D114" s="119"/>
      <c r="E114" s="120"/>
    </row>
    <row r="115" spans="1:5" s="24" customFormat="1" ht="12.75">
      <c r="A115" s="294"/>
      <c r="B115" s="126"/>
      <c r="C115" s="118"/>
      <c r="D115" s="119"/>
      <c r="E115" s="120"/>
    </row>
    <row r="116" spans="1:5" s="24" customFormat="1" ht="13.5" thickBot="1">
      <c r="A116" s="295"/>
      <c r="B116" s="287"/>
      <c r="C116" s="288"/>
      <c r="D116" s="288"/>
      <c r="E116" s="289"/>
    </row>
    <row r="117" spans="1:5" s="24" customFormat="1" ht="13.5" thickBot="1">
      <c r="A117" s="117" t="s">
        <v>10</v>
      </c>
      <c r="B117" s="296">
        <f>SUM(D111:D115)</f>
        <v>9069</v>
      </c>
      <c r="C117" s="297"/>
      <c r="D117" s="298"/>
      <c r="E117" s="115"/>
    </row>
    <row r="118" spans="1:5" s="24" customFormat="1" ht="13.5" thickBot="1">
      <c r="A118" s="275"/>
      <c r="B118" s="275"/>
      <c r="C118" s="275"/>
      <c r="D118" s="275"/>
      <c r="E118" s="275"/>
    </row>
    <row r="119" spans="1:5" s="24" customFormat="1" ht="12.75">
      <c r="A119" s="300" t="s">
        <v>17</v>
      </c>
      <c r="B119" s="154" t="s">
        <v>57</v>
      </c>
      <c r="C119" s="155">
        <v>43270</v>
      </c>
      <c r="D119" s="156">
        <v>3768</v>
      </c>
      <c r="E119" s="157"/>
    </row>
    <row r="120" spans="1:5" s="24" customFormat="1" ht="12.75">
      <c r="A120" s="301"/>
      <c r="B120" s="158" t="s">
        <v>59</v>
      </c>
      <c r="C120" s="45">
        <v>43333</v>
      </c>
      <c r="D120" s="159">
        <v>14787</v>
      </c>
      <c r="E120" s="160"/>
    </row>
    <row r="121" spans="1:5" s="24" customFormat="1" ht="12.75">
      <c r="A121" s="301"/>
      <c r="B121" s="161"/>
      <c r="C121" s="45"/>
      <c r="D121" s="159"/>
      <c r="E121" s="160"/>
    </row>
    <row r="122" spans="1:5" s="24" customFormat="1" ht="12.75">
      <c r="A122" s="301"/>
      <c r="B122" s="263"/>
      <c r="C122" s="264"/>
      <c r="D122" s="264"/>
      <c r="E122" s="265"/>
    </row>
    <row r="123" spans="1:5" s="24" customFormat="1" ht="13.5" thickBot="1">
      <c r="A123" s="302"/>
      <c r="B123" s="282">
        <f>SUM(D119:D121)</f>
        <v>18555</v>
      </c>
      <c r="C123" s="285"/>
      <c r="D123" s="286"/>
      <c r="E123" s="153"/>
    </row>
    <row r="124" spans="1:5" s="24" customFormat="1" ht="13.5" thickBot="1">
      <c r="A124" s="209"/>
      <c r="B124" s="210"/>
      <c r="C124" s="211"/>
      <c r="D124" s="211"/>
      <c r="E124" s="212"/>
    </row>
    <row r="125" spans="1:5" s="24" customFormat="1" ht="12.75">
      <c r="A125" s="324" t="s">
        <v>101</v>
      </c>
      <c r="B125" s="61" t="s">
        <v>59</v>
      </c>
      <c r="C125" s="217">
        <v>43304</v>
      </c>
      <c r="D125" s="218">
        <v>26108</v>
      </c>
      <c r="E125" s="60"/>
    </row>
    <row r="126" spans="1:5" s="24" customFormat="1" ht="12.75">
      <c r="A126" s="325"/>
      <c r="B126" s="219" t="s">
        <v>59</v>
      </c>
      <c r="C126" s="220">
        <v>43332</v>
      </c>
      <c r="D126" s="221">
        <v>22432</v>
      </c>
      <c r="E126" s="222"/>
    </row>
    <row r="127" spans="1:5" s="24" customFormat="1" ht="13.5" thickBot="1">
      <c r="A127" s="326"/>
      <c r="B127" s="214"/>
      <c r="C127" s="215"/>
      <c r="D127" s="215"/>
      <c r="E127" s="216"/>
    </row>
    <row r="128" spans="1:34" ht="13.5" thickBot="1">
      <c r="A128" s="213"/>
      <c r="B128" s="10"/>
      <c r="C128" s="150"/>
      <c r="D128" s="151"/>
      <c r="E128" s="152"/>
      <c r="F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ht="13.5" thickBot="1">
      <c r="A129" s="130" t="s">
        <v>55</v>
      </c>
      <c r="B129" s="21"/>
      <c r="C129" s="132"/>
      <c r="D129" s="86"/>
      <c r="E129" s="131"/>
      <c r="F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 ht="13.5" thickBot="1">
      <c r="A130" s="247"/>
      <c r="B130" s="247"/>
      <c r="C130" s="247"/>
      <c r="D130" s="247"/>
      <c r="E130" s="247"/>
      <c r="F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5" ht="13.5" thickBot="1">
      <c r="A131" s="67" t="s">
        <v>19</v>
      </c>
      <c r="B131" s="11" t="s">
        <v>67</v>
      </c>
      <c r="C131" s="41">
        <v>43164</v>
      </c>
      <c r="D131" s="86">
        <v>183149</v>
      </c>
      <c r="E131" s="39" t="s">
        <v>50</v>
      </c>
    </row>
    <row r="132" spans="1:6" ht="13.5" thickBot="1">
      <c r="A132" s="245"/>
      <c r="B132" s="245"/>
      <c r="C132" s="245"/>
      <c r="D132" s="245"/>
      <c r="E132" s="245"/>
      <c r="F132" s="24"/>
    </row>
    <row r="133" spans="1:5" ht="13.5" thickBot="1">
      <c r="A133" s="67" t="s">
        <v>43</v>
      </c>
      <c r="B133" s="75" t="s">
        <v>76</v>
      </c>
      <c r="C133" s="41">
        <v>43213</v>
      </c>
      <c r="D133" s="86">
        <v>69043</v>
      </c>
      <c r="E133" s="39" t="s">
        <v>44</v>
      </c>
    </row>
    <row r="134" spans="1:5" ht="13.5" thickBot="1">
      <c r="A134" s="299"/>
      <c r="B134" s="299"/>
      <c r="C134" s="299"/>
      <c r="D134" s="299"/>
      <c r="E134" s="299"/>
    </row>
    <row r="135" spans="1:5" ht="13.5" thickBot="1">
      <c r="A135" s="68" t="s">
        <v>32</v>
      </c>
      <c r="B135" s="22"/>
      <c r="C135" s="41"/>
      <c r="D135" s="86"/>
      <c r="E135" s="34" t="s">
        <v>33</v>
      </c>
    </row>
    <row r="136" spans="1:6" ht="13.5" thickBot="1">
      <c r="A136" s="243"/>
      <c r="B136" s="243"/>
      <c r="C136" s="243"/>
      <c r="D136" s="243"/>
      <c r="E136" s="243"/>
      <c r="F136" s="24"/>
    </row>
    <row r="137" spans="1:6" ht="13.5" thickBot="1">
      <c r="A137" s="122" t="s">
        <v>36</v>
      </c>
      <c r="B137" s="123"/>
      <c r="C137" s="94"/>
      <c r="D137" s="95"/>
      <c r="E137" s="96" t="s">
        <v>37</v>
      </c>
      <c r="F137" s="24"/>
    </row>
    <row r="138" spans="1:6" ht="13.5" thickBot="1">
      <c r="A138" s="121"/>
      <c r="B138" s="121"/>
      <c r="C138" s="121"/>
      <c r="D138" s="121"/>
      <c r="E138" s="121"/>
      <c r="F138" s="24"/>
    </row>
    <row r="139" spans="1:6" ht="13.5" thickBot="1">
      <c r="A139" s="67" t="s">
        <v>40</v>
      </c>
      <c r="B139" s="11" t="s">
        <v>83</v>
      </c>
      <c r="C139" s="41">
        <v>43270</v>
      </c>
      <c r="D139" s="86">
        <v>32250</v>
      </c>
      <c r="E139" s="39" t="s">
        <v>41</v>
      </c>
      <c r="F139" s="24"/>
    </row>
    <row r="140" spans="1:5" ht="13.5" thickBot="1">
      <c r="A140" s="246"/>
      <c r="B140" s="246"/>
      <c r="C140" s="246"/>
      <c r="D140" s="246"/>
      <c r="E140" s="246"/>
    </row>
    <row r="141" spans="1:5" ht="13.5" thickBot="1">
      <c r="A141" s="67" t="s">
        <v>24</v>
      </c>
      <c r="B141" s="75"/>
      <c r="C141" s="41"/>
      <c r="D141" s="86"/>
      <c r="E141" s="34" t="s">
        <v>34</v>
      </c>
    </row>
    <row r="142" spans="1:5" ht="13.5" thickBot="1">
      <c r="A142" s="246"/>
      <c r="B142" s="246"/>
      <c r="C142" s="246"/>
      <c r="D142" s="246"/>
      <c r="E142" s="246"/>
    </row>
    <row r="143" spans="1:5" ht="13.5" thickBot="1">
      <c r="A143" s="67" t="s">
        <v>28</v>
      </c>
      <c r="B143" s="75"/>
      <c r="C143" s="41"/>
      <c r="D143" s="86"/>
      <c r="E143" s="34" t="s">
        <v>27</v>
      </c>
    </row>
    <row r="144" spans="1:6" ht="13.5" thickBot="1">
      <c r="A144" s="246"/>
      <c r="B144" s="246"/>
      <c r="C144" s="246"/>
      <c r="D144" s="246"/>
      <c r="E144" s="246"/>
      <c r="F144" s="24"/>
    </row>
    <row r="145" spans="1:5" ht="13.5" thickBot="1">
      <c r="A145" s="67" t="s">
        <v>38</v>
      </c>
      <c r="B145" s="75"/>
      <c r="C145" s="41"/>
      <c r="D145" s="86"/>
      <c r="E145" s="34"/>
    </row>
    <row r="146" spans="1:6" ht="13.5" thickBot="1">
      <c r="A146" s="246"/>
      <c r="B146" s="246"/>
      <c r="C146" s="246"/>
      <c r="D146" s="246"/>
      <c r="E146" s="246"/>
      <c r="F146" s="24"/>
    </row>
    <row r="147" spans="1:5" ht="13.5" thickBot="1">
      <c r="A147" s="130" t="s">
        <v>39</v>
      </c>
      <c r="B147" s="21"/>
      <c r="C147" s="41"/>
      <c r="D147" s="86"/>
      <c r="E147" s="39"/>
    </row>
    <row r="148" spans="1:6" ht="13.5" thickBot="1">
      <c r="A148" s="252"/>
      <c r="B148" s="252"/>
      <c r="C148" s="252"/>
      <c r="D148" s="252"/>
      <c r="E148" s="252"/>
      <c r="F148" s="24"/>
    </row>
    <row r="149" spans="1:6" ht="13.5" thickBot="1">
      <c r="A149" s="67" t="s">
        <v>70</v>
      </c>
      <c r="B149" s="123" t="s">
        <v>57</v>
      </c>
      <c r="C149" s="94">
        <v>43167</v>
      </c>
      <c r="D149" s="139">
        <v>880</v>
      </c>
      <c r="E149" s="96"/>
      <c r="F149" s="24"/>
    </row>
    <row r="150" spans="1:6" s="7" customFormat="1" ht="13.5" thickBot="1">
      <c r="A150" s="187"/>
      <c r="B150" s="145"/>
      <c r="C150" s="146"/>
      <c r="D150" s="183"/>
      <c r="E150" s="186"/>
      <c r="F150" s="10"/>
    </row>
    <row r="151" spans="1:5" ht="13.5" thickBot="1">
      <c r="A151" s="193" t="s">
        <v>69</v>
      </c>
      <c r="B151" s="194" t="s">
        <v>57</v>
      </c>
      <c r="C151" s="195">
        <v>43167</v>
      </c>
      <c r="D151" s="196">
        <v>3994</v>
      </c>
      <c r="E151" s="197"/>
    </row>
    <row r="152" spans="1:5" ht="13.5" thickBot="1">
      <c r="A152" s="129"/>
      <c r="B152" s="198" t="s">
        <v>57</v>
      </c>
      <c r="C152" s="199">
        <v>43229</v>
      </c>
      <c r="D152" s="200">
        <v>4247</v>
      </c>
      <c r="E152" s="201"/>
    </row>
    <row r="153" spans="1:5" ht="13.5" thickBot="1">
      <c r="A153" s="129"/>
      <c r="B153" s="202" t="s">
        <v>59</v>
      </c>
      <c r="C153" s="203">
        <v>43237</v>
      </c>
      <c r="D153" s="204">
        <v>4375</v>
      </c>
      <c r="E153" s="153"/>
    </row>
    <row r="154" spans="1:6" ht="13.5" thickBot="1">
      <c r="A154" s="252"/>
      <c r="B154" s="252"/>
      <c r="C154" s="252"/>
      <c r="D154" s="252"/>
      <c r="E154" s="252"/>
      <c r="F154" s="24"/>
    </row>
    <row r="155" spans="1:6" ht="13.5" thickBot="1">
      <c r="A155" s="67" t="s">
        <v>42</v>
      </c>
      <c r="B155" s="93"/>
      <c r="C155" s="94"/>
      <c r="D155" s="95"/>
      <c r="E155" s="96"/>
      <c r="F155" s="24"/>
    </row>
    <row r="156" spans="1:6" ht="13.5" thickBot="1">
      <c r="A156" s="142"/>
      <c r="B156" s="145"/>
      <c r="C156" s="146"/>
      <c r="D156" s="147"/>
      <c r="E156" s="143"/>
      <c r="F156" s="24"/>
    </row>
    <row r="157" spans="1:6" ht="13.5" thickBot="1">
      <c r="A157" s="122" t="s">
        <v>47</v>
      </c>
      <c r="B157" s="123"/>
      <c r="C157" s="94"/>
      <c r="D157" s="95"/>
      <c r="E157" s="96" t="s">
        <v>48</v>
      </c>
      <c r="F157" s="24"/>
    </row>
    <row r="158" spans="1:6" ht="13.5" thickBot="1">
      <c r="A158" s="149"/>
      <c r="B158" s="145"/>
      <c r="C158" s="146"/>
      <c r="D158" s="147"/>
      <c r="E158" s="148"/>
      <c r="F158" s="24"/>
    </row>
    <row r="159" spans="1:6" ht="13.5" thickBot="1">
      <c r="A159" s="122" t="s">
        <v>52</v>
      </c>
      <c r="B159" s="123"/>
      <c r="C159" s="94"/>
      <c r="D159" s="95"/>
      <c r="E159" s="96"/>
      <c r="F159" s="24"/>
    </row>
    <row r="160" spans="1:6" ht="13.5" thickBot="1">
      <c r="A160" s="167"/>
      <c r="B160" s="145"/>
      <c r="C160" s="146"/>
      <c r="D160" s="147"/>
      <c r="E160" s="168"/>
      <c r="F160" s="24"/>
    </row>
    <row r="161" spans="1:6" ht="26.25" thickBot="1">
      <c r="A161" s="122" t="s">
        <v>71</v>
      </c>
      <c r="B161" s="123" t="s">
        <v>57</v>
      </c>
      <c r="C161" s="94">
        <v>43185</v>
      </c>
      <c r="D161" s="95">
        <v>3750</v>
      </c>
      <c r="E161" s="96"/>
      <c r="F161" s="24"/>
    </row>
    <row r="162" spans="1:6" ht="13.5" thickBot="1">
      <c r="A162" s="143"/>
      <c r="B162" s="143"/>
      <c r="C162" s="143"/>
      <c r="D162" s="143"/>
      <c r="E162" s="143"/>
      <c r="F162" s="24"/>
    </row>
    <row r="163" spans="1:6" ht="12.75">
      <c r="A163" s="253" t="s">
        <v>35</v>
      </c>
      <c r="B163" s="50"/>
      <c r="C163" s="52"/>
      <c r="D163" s="53"/>
      <c r="E163" s="51"/>
      <c r="F163" s="24"/>
    </row>
    <row r="164" spans="1:6" ht="12.75">
      <c r="A164" s="254"/>
      <c r="B164" s="163"/>
      <c r="C164" s="164"/>
      <c r="D164" s="165"/>
      <c r="E164" s="162"/>
      <c r="F164" s="24"/>
    </row>
    <row r="165" spans="1:6" ht="12.75">
      <c r="A165" s="254"/>
      <c r="B165" s="163"/>
      <c r="C165" s="164"/>
      <c r="D165" s="165"/>
      <c r="E165" s="189"/>
      <c r="F165" s="24"/>
    </row>
    <row r="166" spans="1:6" ht="12.75">
      <c r="A166" s="255"/>
      <c r="B166" s="135"/>
      <c r="C166" s="133"/>
      <c r="D166" s="134"/>
      <c r="E166" s="57"/>
      <c r="F166" s="24"/>
    </row>
    <row r="167" spans="1:6" ht="12.75">
      <c r="A167" s="255"/>
      <c r="B167" s="259"/>
      <c r="C167" s="244"/>
      <c r="D167" s="244"/>
      <c r="E167" s="260"/>
      <c r="F167" s="24"/>
    </row>
    <row r="168" spans="1:6" ht="13.5" thickBot="1">
      <c r="A168" s="256"/>
      <c r="B168" s="269">
        <f>SUM(D163:D166)</f>
        <v>0</v>
      </c>
      <c r="C168" s="270"/>
      <c r="D168" s="271"/>
      <c r="E168" s="58"/>
      <c r="F168" s="24"/>
    </row>
    <row r="169" spans="1:6" ht="13.5" thickBot="1">
      <c r="A169" s="182"/>
      <c r="B169" s="147"/>
      <c r="C169" s="183"/>
      <c r="D169" s="183"/>
      <c r="E169" s="184"/>
      <c r="F169" s="24"/>
    </row>
    <row r="170" spans="1:6" ht="13.5" thickBot="1">
      <c r="A170" s="122" t="s">
        <v>54</v>
      </c>
      <c r="B170" s="123" t="s">
        <v>59</v>
      </c>
      <c r="C170" s="94">
        <v>43118</v>
      </c>
      <c r="D170" s="95">
        <v>21076</v>
      </c>
      <c r="E170" s="96"/>
      <c r="F170" s="24"/>
    </row>
    <row r="171" spans="1:6" ht="13.5" thickBot="1">
      <c r="A171" s="182"/>
      <c r="B171" s="147"/>
      <c r="C171" s="183"/>
      <c r="D171" s="183"/>
      <c r="E171" s="180"/>
      <c r="F171" s="24"/>
    </row>
    <row r="172" spans="1:6" ht="13.5" thickBot="1">
      <c r="A172" s="122" t="s">
        <v>53</v>
      </c>
      <c r="B172" s="123"/>
      <c r="C172" s="94"/>
      <c r="D172" s="95"/>
      <c r="E172" s="96"/>
      <c r="F172" s="24"/>
    </row>
    <row r="173" spans="1:6" ht="12.75">
      <c r="A173" s="245"/>
      <c r="B173" s="245"/>
      <c r="C173" s="245"/>
      <c r="D173" s="245"/>
      <c r="E173" s="245"/>
      <c r="F173" s="245"/>
    </row>
    <row r="174" spans="1:6" ht="12.75">
      <c r="A174" s="245"/>
      <c r="B174" s="245"/>
      <c r="C174" s="245"/>
      <c r="D174" s="245"/>
      <c r="E174" s="245"/>
      <c r="F174" s="245"/>
    </row>
    <row r="175" spans="1:6" ht="12.75">
      <c r="A175" s="245"/>
      <c r="B175" s="245"/>
      <c r="C175" s="245"/>
      <c r="D175" s="245"/>
      <c r="E175" s="245"/>
      <c r="F175" s="245"/>
    </row>
    <row r="176" spans="1:6" ht="12.75">
      <c r="A176" s="88" t="s">
        <v>51</v>
      </c>
      <c r="B176" s="248">
        <v>1629837</v>
      </c>
      <c r="C176" s="249"/>
      <c r="D176" s="249"/>
      <c r="E176" s="250"/>
      <c r="F176" s="24"/>
    </row>
    <row r="177" spans="1:6" ht="12.75">
      <c r="A177" s="166"/>
      <c r="B177" s="166"/>
      <c r="C177" s="166"/>
      <c r="D177" s="166"/>
      <c r="E177" s="166"/>
      <c r="F177" s="166"/>
    </row>
    <row r="178" spans="1:6" ht="12.75">
      <c r="A178" s="88" t="s">
        <v>49</v>
      </c>
      <c r="B178" s="248">
        <v>1565183</v>
      </c>
      <c r="C178" s="249"/>
      <c r="D178" s="249"/>
      <c r="E178" s="250"/>
      <c r="F178" s="24"/>
    </row>
    <row r="179" spans="1:6" ht="12.75">
      <c r="A179" s="245"/>
      <c r="B179" s="245"/>
      <c r="C179" s="245"/>
      <c r="D179" s="245"/>
      <c r="E179" s="245"/>
      <c r="F179" s="245"/>
    </row>
    <row r="180" spans="1:7" ht="12.75">
      <c r="A180" s="88" t="s">
        <v>30</v>
      </c>
      <c r="B180" s="257">
        <v>1143725</v>
      </c>
      <c r="C180" s="258"/>
      <c r="D180" s="258"/>
      <c r="E180" s="258"/>
      <c r="G180" s="9"/>
    </row>
    <row r="181" spans="1:5" ht="12.75">
      <c r="A181" s="243"/>
      <c r="B181" s="243"/>
      <c r="C181" s="243"/>
      <c r="D181" s="243"/>
      <c r="E181" s="243"/>
    </row>
    <row r="182" spans="1:6" ht="12.75">
      <c r="A182" s="88" t="s">
        <v>15</v>
      </c>
      <c r="B182" s="248">
        <v>860798</v>
      </c>
      <c r="C182" s="249"/>
      <c r="D182" s="249"/>
      <c r="E182" s="250"/>
      <c r="F182" s="24"/>
    </row>
    <row r="183" spans="1:5" ht="12.75">
      <c r="A183" s="244"/>
      <c r="B183" s="244"/>
      <c r="C183" s="244"/>
      <c r="D183" s="244"/>
      <c r="E183" s="244"/>
    </row>
    <row r="184" spans="1:6" ht="12.75">
      <c r="A184" s="26" t="s">
        <v>14</v>
      </c>
      <c r="B184" s="261">
        <v>1035257</v>
      </c>
      <c r="C184" s="262"/>
      <c r="D184" s="262"/>
      <c r="E184" s="262"/>
      <c r="F184" s="24"/>
    </row>
    <row r="185" spans="1:5" ht="12.75">
      <c r="A185" s="251"/>
      <c r="B185" s="251"/>
      <c r="C185" s="251"/>
      <c r="D185" s="251"/>
      <c r="E185" s="251"/>
    </row>
    <row r="186" ht="12.75">
      <c r="B186" s="9"/>
    </row>
    <row r="187" ht="12.75">
      <c r="A187"/>
    </row>
    <row r="188" spans="1:4" ht="12.75">
      <c r="A188" s="108" t="s">
        <v>31</v>
      </c>
      <c r="B188" s="28">
        <v>43164</v>
      </c>
      <c r="C188" s="27"/>
      <c r="D188" s="29">
        <f>D172+D170+B168+D161+D159+D157+D155+D149+D147+D145+D143+D141+D139+D137+D135+D133+D131+D129+B123+B117+B109+B104+D98+B88+B83+B77+B54+B47+B37+B29+B23+D18+B16+D9+D151</f>
        <v>1394940</v>
      </c>
    </row>
    <row r="189" ht="12.75">
      <c r="A189"/>
    </row>
    <row r="190" spans="1:5" ht="12.75">
      <c r="A190"/>
      <c r="E190" s="9"/>
    </row>
    <row r="191" spans="1:7" ht="12.75">
      <c r="A191"/>
      <c r="E191" s="9"/>
      <c r="F191" s="24"/>
      <c r="G191" s="24"/>
    </row>
    <row r="192" spans="1:7" ht="12.75">
      <c r="A192"/>
      <c r="E192" s="9"/>
      <c r="F192" s="25"/>
      <c r="G192" s="24"/>
    </row>
    <row r="193" spans="1:7" ht="12.75">
      <c r="A193"/>
      <c r="E193" s="9"/>
      <c r="F193" s="24"/>
      <c r="G193" s="24"/>
    </row>
    <row r="194" spans="1:7" ht="12.75">
      <c r="A194"/>
      <c r="E194" s="9"/>
      <c r="F194" s="24"/>
      <c r="G194" s="24"/>
    </row>
    <row r="195" spans="1:7" ht="12.75">
      <c r="A195"/>
      <c r="E195" s="9"/>
      <c r="G195" s="124"/>
    </row>
    <row r="196" spans="1:5" ht="12.75">
      <c r="A196"/>
      <c r="E196" s="9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B203" s="9"/>
    </row>
  </sheetData>
  <sheetProtection selectLockedCells="1" selectUnlockedCells="1"/>
  <mergeCells count="81">
    <mergeCell ref="A125:A127"/>
    <mergeCell ref="A1:E2"/>
    <mergeCell ref="A3:E3"/>
    <mergeCell ref="A10:E10"/>
    <mergeCell ref="A43:E43"/>
    <mergeCell ref="B53:E53"/>
    <mergeCell ref="A11:A15"/>
    <mergeCell ref="A48:E48"/>
    <mergeCell ref="A44:A46"/>
    <mergeCell ref="A20:A22"/>
    <mergeCell ref="A5:E5"/>
    <mergeCell ref="A49:A53"/>
    <mergeCell ref="A30:E30"/>
    <mergeCell ref="B23:D23"/>
    <mergeCell ref="A19:E19"/>
    <mergeCell ref="B16:D16"/>
    <mergeCell ref="B42:D42"/>
    <mergeCell ref="A17:E17"/>
    <mergeCell ref="A25:A28"/>
    <mergeCell ref="A39:A41"/>
    <mergeCell ref="B8:E8"/>
    <mergeCell ref="A31:A36"/>
    <mergeCell ref="B77:D77"/>
    <mergeCell ref="B37:D37"/>
    <mergeCell ref="B29:D29"/>
    <mergeCell ref="A55:E55"/>
    <mergeCell ref="B54:D54"/>
    <mergeCell ref="B47:D47"/>
    <mergeCell ref="A78:E78"/>
    <mergeCell ref="A84:E84"/>
    <mergeCell ref="B104:D104"/>
    <mergeCell ref="A80:A82"/>
    <mergeCell ref="B76:E76"/>
    <mergeCell ref="A56:A76"/>
    <mergeCell ref="A100:A103"/>
    <mergeCell ref="B83:D83"/>
    <mergeCell ref="A79:E79"/>
    <mergeCell ref="A90:A97"/>
    <mergeCell ref="B123:D123"/>
    <mergeCell ref="B116:E116"/>
    <mergeCell ref="B82:E82"/>
    <mergeCell ref="A111:A116"/>
    <mergeCell ref="B117:D117"/>
    <mergeCell ref="A134:E134"/>
    <mergeCell ref="A119:A123"/>
    <mergeCell ref="A110:E110"/>
    <mergeCell ref="B109:D109"/>
    <mergeCell ref="B103:E103"/>
    <mergeCell ref="A99:E99"/>
    <mergeCell ref="B108:E108"/>
    <mergeCell ref="A105:E105"/>
    <mergeCell ref="A89:E89"/>
    <mergeCell ref="A85:A87"/>
    <mergeCell ref="B88:D88"/>
    <mergeCell ref="A106:A108"/>
    <mergeCell ref="B122:E122"/>
    <mergeCell ref="B87:E87"/>
    <mergeCell ref="A132:E132"/>
    <mergeCell ref="B168:D168"/>
    <mergeCell ref="A148:E148"/>
    <mergeCell ref="B178:E178"/>
    <mergeCell ref="A173:F175"/>
    <mergeCell ref="B97:E97"/>
    <mergeCell ref="A118:E118"/>
    <mergeCell ref="A142:E142"/>
    <mergeCell ref="A185:E185"/>
    <mergeCell ref="B182:E182"/>
    <mergeCell ref="A154:E154"/>
    <mergeCell ref="A181:E181"/>
    <mergeCell ref="A146:E146"/>
    <mergeCell ref="A163:A168"/>
    <mergeCell ref="B180:E180"/>
    <mergeCell ref="B167:E167"/>
    <mergeCell ref="B184:E184"/>
    <mergeCell ref="A136:E136"/>
    <mergeCell ref="A183:E183"/>
    <mergeCell ref="A179:F179"/>
    <mergeCell ref="A144:E144"/>
    <mergeCell ref="A130:E130"/>
    <mergeCell ref="B176:E176"/>
    <mergeCell ref="A140:E140"/>
  </mergeCells>
  <printOptions/>
  <pageMargins left="0.11811023622047245" right="0.32" top="0.31496062992125984" bottom="0.3937007874015748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tabSelected="1" view="pageLayout" workbookViewId="0" topLeftCell="A166">
      <selection activeCell="B199" sqref="A199:E199"/>
    </sheetView>
  </sheetViews>
  <sheetFormatPr defaultColWidth="9.00390625" defaultRowHeight="12.75"/>
  <cols>
    <col min="1" max="1" width="33.28125" style="0" customWidth="1"/>
    <col min="2" max="2" width="11.7109375" style="0" customWidth="1"/>
    <col min="3" max="3" width="10.28125" style="0" customWidth="1"/>
    <col min="4" max="4" width="10.140625" style="0" customWidth="1"/>
    <col min="5" max="5" width="22.7109375" style="230" customWidth="1"/>
  </cols>
  <sheetData>
    <row r="1" spans="1:5" ht="27" customHeight="1" thickBot="1">
      <c r="A1" s="76" t="s">
        <v>3</v>
      </c>
      <c r="B1" s="76" t="s">
        <v>16</v>
      </c>
      <c r="C1" s="76" t="s">
        <v>0</v>
      </c>
      <c r="D1" s="76" t="s">
        <v>1</v>
      </c>
      <c r="E1" s="76" t="s">
        <v>2</v>
      </c>
    </row>
    <row r="2" spans="1:5" ht="12.75">
      <c r="A2" s="24"/>
      <c r="B2" s="24"/>
      <c r="C2" s="24"/>
      <c r="D2" s="24"/>
      <c r="E2" s="342"/>
    </row>
    <row r="3" spans="1:5" ht="12.75">
      <c r="A3" s="233" t="s">
        <v>108</v>
      </c>
      <c r="B3" s="223"/>
      <c r="C3" s="223"/>
      <c r="D3" s="223"/>
      <c r="E3" s="234"/>
    </row>
    <row r="4" spans="1:5" ht="12.75">
      <c r="A4" s="237" t="s">
        <v>10</v>
      </c>
      <c r="B4" s="235"/>
      <c r="C4" s="235"/>
      <c r="D4" s="341">
        <f>D3</f>
        <v>0</v>
      </c>
      <c r="E4" s="238"/>
    </row>
    <row r="5" spans="1:5" ht="12.75">
      <c r="A5" s="24"/>
      <c r="B5" s="24"/>
      <c r="C5" s="24"/>
      <c r="D5" s="24"/>
      <c r="E5" s="342"/>
    </row>
    <row r="6" spans="1:5" ht="25.5" customHeight="1">
      <c r="A6" s="240" t="s">
        <v>137</v>
      </c>
      <c r="B6" s="364">
        <v>1</v>
      </c>
      <c r="C6" s="365">
        <v>43384</v>
      </c>
      <c r="D6" s="366">
        <v>17394</v>
      </c>
      <c r="E6" s="234"/>
    </row>
    <row r="7" spans="1:5" ht="12.75">
      <c r="A7" s="237" t="s">
        <v>10</v>
      </c>
      <c r="B7" s="235"/>
      <c r="C7" s="235"/>
      <c r="D7" s="341">
        <f>D6</f>
        <v>17394</v>
      </c>
      <c r="E7" s="238"/>
    </row>
    <row r="8" spans="1:5" ht="12.75">
      <c r="A8" s="24"/>
      <c r="B8" s="24"/>
      <c r="C8" s="24"/>
      <c r="D8" s="24"/>
      <c r="E8" s="342"/>
    </row>
    <row r="9" spans="1:5" ht="12.75" customHeight="1">
      <c r="A9" s="350" t="s">
        <v>109</v>
      </c>
      <c r="B9" s="225">
        <v>1</v>
      </c>
      <c r="C9" s="226">
        <v>43105</v>
      </c>
      <c r="D9" s="223">
        <v>11322</v>
      </c>
      <c r="E9" s="234"/>
    </row>
    <row r="10" spans="1:5" ht="12.75">
      <c r="A10" s="351"/>
      <c r="B10" s="223">
        <v>1</v>
      </c>
      <c r="C10" s="226">
        <v>43252</v>
      </c>
      <c r="D10" s="223">
        <v>6943</v>
      </c>
      <c r="E10" s="234"/>
    </row>
    <row r="11" spans="1:5" ht="12.75">
      <c r="A11" s="351"/>
      <c r="B11" s="223">
        <v>1</v>
      </c>
      <c r="C11" s="226">
        <v>43262</v>
      </c>
      <c r="D11" s="223">
        <v>23810</v>
      </c>
      <c r="E11" s="234"/>
    </row>
    <row r="12" spans="1:5" ht="12.75">
      <c r="A12" s="351"/>
      <c r="B12" s="223">
        <v>1</v>
      </c>
      <c r="C12" s="226">
        <v>43441</v>
      </c>
      <c r="D12" s="223">
        <v>16718</v>
      </c>
      <c r="E12" s="234"/>
    </row>
    <row r="13" spans="1:5" ht="12.75">
      <c r="A13" s="351"/>
      <c r="B13" s="223">
        <v>1</v>
      </c>
      <c r="C13" s="226">
        <v>43444</v>
      </c>
      <c r="D13" s="223">
        <v>7116</v>
      </c>
      <c r="E13" s="234"/>
    </row>
    <row r="14" spans="1:5" ht="12.75">
      <c r="A14" s="352"/>
      <c r="B14" s="223">
        <v>2</v>
      </c>
      <c r="C14" s="226">
        <v>43451</v>
      </c>
      <c r="D14" s="223">
        <v>34715</v>
      </c>
      <c r="E14" s="234"/>
    </row>
    <row r="15" spans="1:5" ht="12.75">
      <c r="A15" s="237" t="s">
        <v>10</v>
      </c>
      <c r="B15" s="235"/>
      <c r="C15" s="235"/>
      <c r="D15" s="341">
        <f>SUM(D9:D14)</f>
        <v>100624</v>
      </c>
      <c r="E15" s="238"/>
    </row>
    <row r="16" spans="1:5" ht="12.75">
      <c r="A16" s="25"/>
      <c r="B16" s="24"/>
      <c r="C16" s="24"/>
      <c r="D16" s="24"/>
      <c r="E16" s="342"/>
    </row>
    <row r="17" spans="1:5" ht="12.75">
      <c r="A17" s="233" t="s">
        <v>134</v>
      </c>
      <c r="B17" s="223">
        <v>2</v>
      </c>
      <c r="C17" s="226">
        <v>43361</v>
      </c>
      <c r="D17" s="223">
        <v>17978</v>
      </c>
      <c r="E17" s="236" t="s">
        <v>147</v>
      </c>
    </row>
    <row r="18" spans="1:5" ht="12.75">
      <c r="A18" s="237" t="s">
        <v>10</v>
      </c>
      <c r="B18" s="235"/>
      <c r="C18" s="235"/>
      <c r="D18" s="341">
        <f>D17</f>
        <v>17978</v>
      </c>
      <c r="E18" s="238"/>
    </row>
    <row r="19" spans="1:5" ht="12.75">
      <c r="A19" s="24"/>
      <c r="B19" s="24"/>
      <c r="C19" s="24"/>
      <c r="D19" s="24"/>
      <c r="E19" s="342"/>
    </row>
    <row r="20" spans="1:5" ht="12.75">
      <c r="A20" s="349" t="s">
        <v>86</v>
      </c>
      <c r="B20" s="223">
        <v>1</v>
      </c>
      <c r="C20" s="226">
        <v>43167</v>
      </c>
      <c r="D20" s="223">
        <v>3994</v>
      </c>
      <c r="E20" s="234"/>
    </row>
    <row r="21" spans="1:5" ht="12.75">
      <c r="A21" s="349"/>
      <c r="B21" s="223">
        <v>1</v>
      </c>
      <c r="C21" s="226">
        <v>43229</v>
      </c>
      <c r="D21" s="223">
        <v>4247</v>
      </c>
      <c r="E21" s="234"/>
    </row>
    <row r="22" spans="1:5" ht="12.75">
      <c r="A22" s="349"/>
      <c r="B22" s="223">
        <v>2</v>
      </c>
      <c r="C22" s="226">
        <v>43237</v>
      </c>
      <c r="D22" s="223">
        <v>4375</v>
      </c>
      <c r="E22" s="234"/>
    </row>
    <row r="23" spans="1:5" ht="12.75">
      <c r="A23" s="349"/>
      <c r="B23" s="223">
        <v>2</v>
      </c>
      <c r="C23" s="226">
        <v>43453</v>
      </c>
      <c r="D23" s="223">
        <v>33823</v>
      </c>
      <c r="E23" s="234"/>
    </row>
    <row r="24" spans="1:5" ht="12.75">
      <c r="A24" s="237" t="s">
        <v>10</v>
      </c>
      <c r="B24" s="235"/>
      <c r="C24" s="235"/>
      <c r="D24" s="341">
        <f>SUM(D20:D23)</f>
        <v>46439</v>
      </c>
      <c r="E24" s="238"/>
    </row>
    <row r="25" spans="1:5" ht="12.75">
      <c r="A25" s="24"/>
      <c r="B25" s="24"/>
      <c r="C25" s="24"/>
      <c r="D25" s="24"/>
      <c r="E25" s="342"/>
    </row>
    <row r="26" spans="1:5" ht="12.75">
      <c r="A26" s="349" t="s">
        <v>70</v>
      </c>
      <c r="B26" s="223">
        <v>1</v>
      </c>
      <c r="C26" s="226">
        <v>43167</v>
      </c>
      <c r="D26" s="223">
        <v>880</v>
      </c>
      <c r="E26" s="234"/>
    </row>
    <row r="27" spans="1:5" ht="12.75">
      <c r="A27" s="349"/>
      <c r="B27" s="223">
        <v>1</v>
      </c>
      <c r="C27" s="226">
        <v>43356</v>
      </c>
      <c r="D27" s="223">
        <v>4230</v>
      </c>
      <c r="E27" s="234"/>
    </row>
    <row r="28" spans="1:5" ht="12.75">
      <c r="A28" s="237" t="s">
        <v>10</v>
      </c>
      <c r="B28" s="235"/>
      <c r="C28" s="235"/>
      <c r="D28" s="341">
        <f>SUM(D26:D27)</f>
        <v>5110</v>
      </c>
      <c r="E28" s="238"/>
    </row>
    <row r="29" spans="1:5" ht="12.75">
      <c r="A29" s="24"/>
      <c r="B29" s="24"/>
      <c r="C29" s="24"/>
      <c r="D29" s="24"/>
      <c r="E29" s="342"/>
    </row>
    <row r="30" spans="1:5" ht="12.75">
      <c r="A30" s="349" t="s">
        <v>87</v>
      </c>
      <c r="B30" s="223">
        <v>1</v>
      </c>
      <c r="C30" s="226">
        <v>43103</v>
      </c>
      <c r="D30" s="223">
        <v>3100</v>
      </c>
      <c r="E30" s="234" t="s">
        <v>58</v>
      </c>
    </row>
    <row r="31" spans="1:5" ht="12.75">
      <c r="A31" s="349"/>
      <c r="B31" s="223">
        <v>2</v>
      </c>
      <c r="C31" s="226">
        <v>43108</v>
      </c>
      <c r="D31" s="223">
        <v>18677</v>
      </c>
      <c r="E31" s="234" t="s">
        <v>60</v>
      </c>
    </row>
    <row r="32" spans="1:5" ht="12.75">
      <c r="A32" s="349"/>
      <c r="B32" s="223">
        <v>1</v>
      </c>
      <c r="C32" s="226">
        <v>43124</v>
      </c>
      <c r="D32" s="223">
        <v>3450</v>
      </c>
      <c r="E32" s="234" t="s">
        <v>64</v>
      </c>
    </row>
    <row r="33" spans="1:5" ht="12.75">
      <c r="A33" s="349"/>
      <c r="B33" s="223">
        <v>1</v>
      </c>
      <c r="C33" s="226">
        <v>43136</v>
      </c>
      <c r="D33" s="223">
        <v>530</v>
      </c>
      <c r="E33" s="234" t="s">
        <v>68</v>
      </c>
    </row>
    <row r="34" spans="1:5" ht="12.75">
      <c r="A34" s="349"/>
      <c r="B34" s="223">
        <v>1</v>
      </c>
      <c r="C34" s="226">
        <v>43184</v>
      </c>
      <c r="D34" s="223">
        <v>9748</v>
      </c>
      <c r="E34" s="234" t="s">
        <v>72</v>
      </c>
    </row>
    <row r="35" spans="1:5" ht="12.75">
      <c r="A35" s="349"/>
      <c r="B35" s="223">
        <v>5</v>
      </c>
      <c r="C35" s="226">
        <v>43199</v>
      </c>
      <c r="D35" s="223">
        <v>8080</v>
      </c>
      <c r="E35" s="236" t="s">
        <v>75</v>
      </c>
    </row>
    <row r="36" spans="1:5" ht="12.75">
      <c r="A36" s="349"/>
      <c r="B36" s="223">
        <v>1</v>
      </c>
      <c r="C36" s="226">
        <v>43255</v>
      </c>
      <c r="D36" s="223">
        <v>12241</v>
      </c>
      <c r="E36" s="234" t="s">
        <v>78</v>
      </c>
    </row>
    <row r="37" spans="1:5" ht="12.75">
      <c r="A37" s="349"/>
      <c r="B37" s="223">
        <v>2</v>
      </c>
      <c r="C37" s="226">
        <v>43262</v>
      </c>
      <c r="D37" s="223">
        <v>25968</v>
      </c>
      <c r="E37" s="234" t="s">
        <v>79</v>
      </c>
    </row>
    <row r="38" spans="1:5" ht="12.75">
      <c r="A38" s="349"/>
      <c r="B38" s="223">
        <v>1</v>
      </c>
      <c r="C38" s="226">
        <v>43269</v>
      </c>
      <c r="D38" s="223">
        <v>2570</v>
      </c>
      <c r="E38" s="234" t="s">
        <v>82</v>
      </c>
    </row>
    <row r="39" spans="1:5" ht="12.75">
      <c r="A39" s="349"/>
      <c r="B39" s="223">
        <v>1</v>
      </c>
      <c r="C39" s="226">
        <v>43276</v>
      </c>
      <c r="D39" s="223">
        <v>9219</v>
      </c>
      <c r="E39" s="236" t="s">
        <v>84</v>
      </c>
    </row>
    <row r="40" spans="1:5" ht="12.75">
      <c r="A40" s="349"/>
      <c r="B40" s="223">
        <v>1</v>
      </c>
      <c r="C40" s="226">
        <v>43340</v>
      </c>
      <c r="D40" s="223">
        <v>10030</v>
      </c>
      <c r="E40" s="234" t="s">
        <v>126</v>
      </c>
    </row>
    <row r="41" spans="1:5" ht="12.75">
      <c r="A41" s="349"/>
      <c r="B41" s="223">
        <v>1</v>
      </c>
      <c r="C41" s="226">
        <v>43353</v>
      </c>
      <c r="D41" s="223">
        <v>14820</v>
      </c>
      <c r="E41" s="236" t="s">
        <v>133</v>
      </c>
    </row>
    <row r="42" spans="1:5" ht="12.75">
      <c r="A42" s="349"/>
      <c r="B42" s="223">
        <v>1</v>
      </c>
      <c r="C42" s="226">
        <v>43362</v>
      </c>
      <c r="D42" s="223">
        <v>1800</v>
      </c>
      <c r="E42" s="236" t="s">
        <v>135</v>
      </c>
    </row>
    <row r="43" spans="1:5" ht="12.75">
      <c r="A43" s="349"/>
      <c r="B43" s="223">
        <v>1</v>
      </c>
      <c r="C43" s="226">
        <v>43367</v>
      </c>
      <c r="D43" s="223">
        <v>4977</v>
      </c>
      <c r="E43" s="236" t="s">
        <v>136</v>
      </c>
    </row>
    <row r="44" spans="1:5" ht="12.75">
      <c r="A44" s="349"/>
      <c r="B44" s="223">
        <v>1</v>
      </c>
      <c r="C44" s="226">
        <v>43426</v>
      </c>
      <c r="D44" s="223">
        <v>8745</v>
      </c>
      <c r="E44" s="236" t="s">
        <v>138</v>
      </c>
    </row>
    <row r="45" spans="1:5" ht="12.75">
      <c r="A45" s="349"/>
      <c r="B45" s="223">
        <v>1</v>
      </c>
      <c r="C45" s="226">
        <v>43427</v>
      </c>
      <c r="D45" s="223">
        <v>2047</v>
      </c>
      <c r="E45" s="236" t="s">
        <v>139</v>
      </c>
    </row>
    <row r="46" spans="1:5" ht="12.75">
      <c r="A46" s="349"/>
      <c r="B46" s="223">
        <v>1</v>
      </c>
      <c r="C46" s="226">
        <v>43429</v>
      </c>
      <c r="D46" s="223">
        <v>978</v>
      </c>
      <c r="E46" s="236" t="s">
        <v>138</v>
      </c>
    </row>
    <row r="47" spans="1:5" ht="12.75">
      <c r="A47" s="349"/>
      <c r="B47" s="223">
        <v>1</v>
      </c>
      <c r="C47" s="226">
        <v>43430</v>
      </c>
      <c r="D47" s="223">
        <v>5039</v>
      </c>
      <c r="E47" s="236" t="s">
        <v>136</v>
      </c>
    </row>
    <row r="48" spans="1:5" ht="12.75">
      <c r="A48" s="349"/>
      <c r="B48" s="223">
        <v>1</v>
      </c>
      <c r="C48" s="226">
        <v>43440</v>
      </c>
      <c r="D48" s="223">
        <v>19724</v>
      </c>
      <c r="E48" s="236" t="s">
        <v>140</v>
      </c>
    </row>
    <row r="49" spans="1:5" ht="12.75">
      <c r="A49" s="349"/>
      <c r="B49" s="223">
        <v>2</v>
      </c>
      <c r="C49" s="226">
        <v>43444</v>
      </c>
      <c r="D49" s="223">
        <v>10777</v>
      </c>
      <c r="E49" s="236" t="s">
        <v>142</v>
      </c>
    </row>
    <row r="50" spans="1:5" ht="12.75">
      <c r="A50" s="349"/>
      <c r="B50" s="223">
        <v>1</v>
      </c>
      <c r="C50" s="226">
        <v>43448</v>
      </c>
      <c r="D50" s="223">
        <v>11540</v>
      </c>
      <c r="E50" s="236" t="s">
        <v>143</v>
      </c>
    </row>
    <row r="51" spans="1:5" ht="12.75">
      <c r="A51" s="349"/>
      <c r="B51" s="223">
        <v>3</v>
      </c>
      <c r="C51" s="226">
        <v>43452</v>
      </c>
      <c r="D51" s="223">
        <v>3504</v>
      </c>
      <c r="E51" s="236" t="s">
        <v>144</v>
      </c>
    </row>
    <row r="52" spans="1:5" ht="12.75">
      <c r="A52" s="349"/>
      <c r="B52" s="353">
        <v>2</v>
      </c>
      <c r="C52" s="226">
        <v>43455</v>
      </c>
      <c r="D52" s="353">
        <v>8593</v>
      </c>
      <c r="E52" s="236" t="s">
        <v>146</v>
      </c>
    </row>
    <row r="53" spans="1:5" ht="12.75">
      <c r="A53" s="349"/>
      <c r="B53" s="223">
        <v>1</v>
      </c>
      <c r="C53" s="226">
        <v>43456</v>
      </c>
      <c r="D53" s="223">
        <v>8896</v>
      </c>
      <c r="E53" s="236" t="s">
        <v>145</v>
      </c>
    </row>
    <row r="54" spans="1:5" ht="12.75">
      <c r="A54" s="237" t="s">
        <v>10</v>
      </c>
      <c r="B54" s="235"/>
      <c r="C54" s="235"/>
      <c r="D54" s="341">
        <f>SUM(D30:D53)</f>
        <v>205053</v>
      </c>
      <c r="E54" s="238"/>
    </row>
    <row r="55" spans="1:5" ht="24" customHeight="1">
      <c r="A55" s="24"/>
      <c r="B55" s="24"/>
      <c r="C55" s="24"/>
      <c r="D55" s="24"/>
      <c r="E55" s="342"/>
    </row>
    <row r="56" spans="1:5" ht="12.75" customHeight="1">
      <c r="A56" s="233" t="s">
        <v>110</v>
      </c>
      <c r="B56" s="224"/>
      <c r="C56" s="54"/>
      <c r="D56" s="55"/>
      <c r="E56" s="234"/>
    </row>
    <row r="57" spans="1:5" ht="12.75" customHeight="1">
      <c r="A57" s="237" t="s">
        <v>10</v>
      </c>
      <c r="B57" s="239"/>
      <c r="C57" s="199"/>
      <c r="D57" s="341">
        <f>D56</f>
        <v>0</v>
      </c>
      <c r="E57" s="238"/>
    </row>
    <row r="58" spans="1:5" ht="12.75" customHeight="1">
      <c r="A58" s="24"/>
      <c r="B58" s="343"/>
      <c r="C58" s="344"/>
      <c r="D58" s="345"/>
      <c r="E58" s="342"/>
    </row>
    <row r="59" spans="1:5" ht="12.75">
      <c r="A59" s="233" t="s">
        <v>111</v>
      </c>
      <c r="B59" s="367">
        <v>40</v>
      </c>
      <c r="C59" s="368">
        <v>43216</v>
      </c>
      <c r="D59" s="369">
        <v>52569</v>
      </c>
      <c r="E59" s="234" t="s">
        <v>20</v>
      </c>
    </row>
    <row r="60" spans="1:5" ht="12.75">
      <c r="A60" s="237" t="s">
        <v>10</v>
      </c>
      <c r="B60" s="370"/>
      <c r="C60" s="371"/>
      <c r="D60" s="372">
        <f>D59</f>
        <v>52569</v>
      </c>
      <c r="E60" s="238"/>
    </row>
    <row r="61" spans="1:5" ht="12.75">
      <c r="A61" s="24"/>
      <c r="B61" s="346"/>
      <c r="C61" s="344"/>
      <c r="D61" s="345"/>
      <c r="E61" s="342"/>
    </row>
    <row r="62" spans="1:5" ht="12.75">
      <c r="A62" s="233" t="s">
        <v>102</v>
      </c>
      <c r="B62" s="223">
        <v>1</v>
      </c>
      <c r="C62" s="226">
        <v>43105</v>
      </c>
      <c r="D62" s="223">
        <v>9069</v>
      </c>
      <c r="E62" s="234"/>
    </row>
    <row r="63" spans="1:5" ht="12.75">
      <c r="A63" s="237" t="s">
        <v>10</v>
      </c>
      <c r="B63" s="235"/>
      <c r="C63" s="235"/>
      <c r="D63" s="341">
        <f>D62</f>
        <v>9069</v>
      </c>
      <c r="E63" s="238"/>
    </row>
    <row r="64" spans="1:5" ht="12.75">
      <c r="A64" s="24"/>
      <c r="B64" s="24"/>
      <c r="C64" s="24"/>
      <c r="D64" s="24"/>
      <c r="E64" s="342"/>
    </row>
    <row r="65" spans="1:5" ht="12.75">
      <c r="A65" s="233" t="s">
        <v>103</v>
      </c>
      <c r="B65" s="223"/>
      <c r="C65" s="223"/>
      <c r="D65" s="223"/>
      <c r="E65" s="234"/>
    </row>
    <row r="66" spans="1:5" ht="12.75">
      <c r="A66" s="237" t="s">
        <v>10</v>
      </c>
      <c r="B66" s="235"/>
      <c r="C66" s="235"/>
      <c r="D66" s="341">
        <f>D65</f>
        <v>0</v>
      </c>
      <c r="E66" s="238"/>
    </row>
    <row r="67" spans="1:5" ht="12.75">
      <c r="A67" s="24"/>
      <c r="B67" s="24"/>
      <c r="C67" s="24"/>
      <c r="D67" s="24"/>
      <c r="E67" s="342"/>
    </row>
    <row r="68" spans="1:5" ht="12.75">
      <c r="A68" s="233" t="s">
        <v>104</v>
      </c>
      <c r="B68" s="223">
        <v>1</v>
      </c>
      <c r="C68" s="226">
        <v>43416</v>
      </c>
      <c r="D68" s="223">
        <v>2298</v>
      </c>
      <c r="E68" s="234"/>
    </row>
    <row r="69" spans="1:5" ht="12.75">
      <c r="A69" s="237" t="s">
        <v>10</v>
      </c>
      <c r="B69" s="235"/>
      <c r="C69" s="235"/>
      <c r="D69" s="341">
        <f>D68</f>
        <v>2298</v>
      </c>
      <c r="E69" s="238"/>
    </row>
    <row r="70" spans="1:5" ht="12.75">
      <c r="A70" s="24"/>
      <c r="B70" s="24"/>
      <c r="C70" s="24"/>
      <c r="D70" s="24"/>
      <c r="E70" s="342"/>
    </row>
    <row r="71" spans="1:5" ht="12.75">
      <c r="A71" s="233" t="s">
        <v>24</v>
      </c>
      <c r="B71" s="223"/>
      <c r="C71" s="223"/>
      <c r="D71" s="223"/>
      <c r="E71" s="234"/>
    </row>
    <row r="72" spans="1:5" ht="12.75">
      <c r="A72" s="237" t="s">
        <v>10</v>
      </c>
      <c r="B72" s="235"/>
      <c r="C72" s="235"/>
      <c r="D72" s="341">
        <f>D71</f>
        <v>0</v>
      </c>
      <c r="E72" s="238"/>
    </row>
    <row r="73" spans="1:5" ht="12.75">
      <c r="A73" s="24"/>
      <c r="B73" s="24"/>
      <c r="C73" s="24"/>
      <c r="D73" s="24"/>
      <c r="E73" s="342"/>
    </row>
    <row r="74" spans="1:5" ht="12.75" customHeight="1">
      <c r="A74" s="350" t="s">
        <v>105</v>
      </c>
      <c r="B74" s="223">
        <v>1</v>
      </c>
      <c r="C74" s="226">
        <v>43270</v>
      </c>
      <c r="D74" s="223">
        <v>3768</v>
      </c>
      <c r="E74" s="234"/>
    </row>
    <row r="75" spans="1:5" ht="12.75">
      <c r="A75" s="351"/>
      <c r="B75" s="223">
        <v>2</v>
      </c>
      <c r="C75" s="226">
        <v>43333</v>
      </c>
      <c r="D75" s="223">
        <v>14787</v>
      </c>
      <c r="E75" s="234"/>
    </row>
    <row r="76" spans="1:5" ht="12.75">
      <c r="A76" s="352"/>
      <c r="B76" s="223">
        <v>1</v>
      </c>
      <c r="C76" s="226">
        <v>43424</v>
      </c>
      <c r="D76" s="223">
        <v>14999</v>
      </c>
      <c r="E76" s="234"/>
    </row>
    <row r="77" spans="1:5" ht="12.75">
      <c r="A77" s="237" t="s">
        <v>10</v>
      </c>
      <c r="B77" s="235"/>
      <c r="C77" s="235"/>
      <c r="D77" s="341">
        <f>SUM(D74:D76)</f>
        <v>33554</v>
      </c>
      <c r="E77" s="238"/>
    </row>
    <row r="78" spans="1:5" ht="12.75">
      <c r="A78" s="24"/>
      <c r="B78" s="24"/>
      <c r="C78" s="24"/>
      <c r="D78" s="24"/>
      <c r="E78" s="342"/>
    </row>
    <row r="79" spans="1:5" ht="12.75">
      <c r="A79" s="233" t="s">
        <v>88</v>
      </c>
      <c r="B79" s="223">
        <v>2</v>
      </c>
      <c r="C79" s="226">
        <v>43118</v>
      </c>
      <c r="D79" s="223">
        <v>21076</v>
      </c>
      <c r="E79" s="234"/>
    </row>
    <row r="80" spans="1:5" ht="12.75">
      <c r="A80" s="237" t="s">
        <v>10</v>
      </c>
      <c r="B80" s="235"/>
      <c r="C80" s="235"/>
      <c r="D80" s="341">
        <f>D79</f>
        <v>21076</v>
      </c>
      <c r="E80" s="238"/>
    </row>
    <row r="81" spans="1:5" ht="12.75">
      <c r="A81" s="24"/>
      <c r="B81" s="24"/>
      <c r="C81" s="24"/>
      <c r="D81" s="24"/>
      <c r="E81" s="342"/>
    </row>
    <row r="82" spans="1:5" ht="15">
      <c r="A82" s="354" t="s">
        <v>112</v>
      </c>
      <c r="B82" s="223"/>
      <c r="C82" s="223"/>
      <c r="D82" s="223"/>
      <c r="E82" s="234"/>
    </row>
    <row r="83" spans="1:5" ht="15">
      <c r="A83" s="347"/>
      <c r="B83" s="24"/>
      <c r="C83" s="24"/>
      <c r="D83" s="24"/>
      <c r="E83" s="342"/>
    </row>
    <row r="84" spans="1:5" ht="25.5" customHeight="1">
      <c r="A84" s="363" t="s">
        <v>89</v>
      </c>
      <c r="B84" s="241">
        <v>85</v>
      </c>
      <c r="C84" s="242">
        <v>43117</v>
      </c>
      <c r="D84" s="241">
        <v>312620</v>
      </c>
      <c r="E84" s="234" t="s">
        <v>127</v>
      </c>
    </row>
    <row r="85" spans="1:5" ht="12.75">
      <c r="A85" s="237" t="s">
        <v>10</v>
      </c>
      <c r="B85" s="235"/>
      <c r="C85" s="235"/>
      <c r="D85" s="341">
        <f>D84</f>
        <v>312620</v>
      </c>
      <c r="E85" s="238"/>
    </row>
    <row r="86" spans="1:5" ht="12.75">
      <c r="A86" s="24"/>
      <c r="B86" s="24"/>
      <c r="C86" s="24"/>
      <c r="D86" s="24"/>
      <c r="E86" s="342"/>
    </row>
    <row r="87" spans="1:5" ht="12.75">
      <c r="A87" s="233" t="s">
        <v>113</v>
      </c>
      <c r="B87" s="223"/>
      <c r="C87" s="223"/>
      <c r="D87" s="223"/>
      <c r="E87" s="234"/>
    </row>
    <row r="88" spans="1:5" ht="12.75">
      <c r="A88" s="237" t="s">
        <v>10</v>
      </c>
      <c r="B88" s="235"/>
      <c r="C88" s="235"/>
      <c r="D88" s="341">
        <f>D87</f>
        <v>0</v>
      </c>
      <c r="E88" s="238"/>
    </row>
    <row r="89" spans="1:5" ht="12.75">
      <c r="A89" s="24"/>
      <c r="B89" s="24"/>
      <c r="C89" s="24"/>
      <c r="D89" s="24"/>
      <c r="E89" s="342"/>
    </row>
    <row r="90" spans="1:5" ht="12.75">
      <c r="A90" s="233" t="s">
        <v>114</v>
      </c>
      <c r="B90" s="223"/>
      <c r="C90" s="223"/>
      <c r="D90" s="223"/>
      <c r="E90" s="234"/>
    </row>
    <row r="91" spans="1:5" ht="12.75">
      <c r="A91" s="237" t="s">
        <v>10</v>
      </c>
      <c r="B91" s="235"/>
      <c r="C91" s="235"/>
      <c r="D91" s="341">
        <f>D90</f>
        <v>0</v>
      </c>
      <c r="E91" s="238"/>
    </row>
    <row r="92" spans="1:5" ht="12.75">
      <c r="A92" s="25"/>
      <c r="B92" s="24"/>
      <c r="C92" s="24"/>
      <c r="D92" s="24"/>
      <c r="E92" s="342"/>
    </row>
    <row r="93" spans="1:5" ht="25.5" customHeight="1">
      <c r="A93" s="240" t="s">
        <v>141</v>
      </c>
      <c r="B93" s="241">
        <v>1</v>
      </c>
      <c r="C93" s="242">
        <v>43389</v>
      </c>
      <c r="D93" s="241">
        <v>46294</v>
      </c>
      <c r="E93" s="234"/>
    </row>
    <row r="94" spans="1:5" ht="12.75">
      <c r="A94" s="237" t="s">
        <v>10</v>
      </c>
      <c r="B94" s="235"/>
      <c r="C94" s="235"/>
      <c r="D94" s="341">
        <f>D93</f>
        <v>46294</v>
      </c>
      <c r="E94" s="238"/>
    </row>
    <row r="95" spans="1:5" ht="12.75">
      <c r="A95" s="25"/>
      <c r="B95" s="24"/>
      <c r="C95" s="24"/>
      <c r="D95" s="24"/>
      <c r="E95" s="342"/>
    </row>
    <row r="96" spans="1:5" ht="12.75">
      <c r="A96" s="233" t="s">
        <v>148</v>
      </c>
      <c r="B96" s="223"/>
      <c r="C96" s="223"/>
      <c r="D96" s="223"/>
      <c r="E96" s="234"/>
    </row>
    <row r="97" spans="1:5" ht="12.75">
      <c r="A97" s="237" t="s">
        <v>10</v>
      </c>
      <c r="B97" s="235"/>
      <c r="C97" s="235"/>
      <c r="D97" s="341">
        <f>D96</f>
        <v>0</v>
      </c>
      <c r="E97" s="238"/>
    </row>
    <row r="98" spans="1:5" ht="12.75">
      <c r="A98" s="24"/>
      <c r="B98" s="24"/>
      <c r="C98" s="24"/>
      <c r="D98" s="24"/>
      <c r="E98" s="342"/>
    </row>
    <row r="99" spans="1:5" ht="12.75">
      <c r="A99" s="350" t="s">
        <v>106</v>
      </c>
      <c r="B99" s="227">
        <v>113</v>
      </c>
      <c r="C99" s="228">
        <v>43117</v>
      </c>
      <c r="D99" s="227">
        <v>387738</v>
      </c>
      <c r="E99" s="234" t="s">
        <v>63</v>
      </c>
    </row>
    <row r="100" spans="1:5" ht="12.75">
      <c r="A100" s="352"/>
      <c r="B100" s="227">
        <v>2</v>
      </c>
      <c r="C100" s="228">
        <v>43349</v>
      </c>
      <c r="D100" s="227">
        <v>3279</v>
      </c>
      <c r="E100" s="236" t="s">
        <v>131</v>
      </c>
    </row>
    <row r="101" spans="1:5" ht="12.75">
      <c r="A101" s="237" t="s">
        <v>10</v>
      </c>
      <c r="B101" s="235"/>
      <c r="C101" s="235"/>
      <c r="D101" s="341">
        <f>SUM(D99:D100)</f>
        <v>391017</v>
      </c>
      <c r="E101" s="238"/>
    </row>
    <row r="102" spans="1:5" ht="12.75">
      <c r="A102" s="24"/>
      <c r="B102" s="24"/>
      <c r="C102" s="24"/>
      <c r="D102" s="24"/>
      <c r="E102" s="342"/>
    </row>
    <row r="103" spans="1:5" ht="12.75">
      <c r="A103" s="233" t="s">
        <v>115</v>
      </c>
      <c r="B103" s="223">
        <v>2</v>
      </c>
      <c r="C103" s="226">
        <v>43292</v>
      </c>
      <c r="D103" s="223">
        <v>9078</v>
      </c>
      <c r="E103" s="234" t="s">
        <v>128</v>
      </c>
    </row>
    <row r="104" spans="1:5" ht="12.75">
      <c r="A104" s="237" t="s">
        <v>10</v>
      </c>
      <c r="B104" s="235"/>
      <c r="C104" s="235"/>
      <c r="D104" s="341">
        <f>D103</f>
        <v>9078</v>
      </c>
      <c r="E104" s="238"/>
    </row>
    <row r="105" spans="1:5" ht="12.75">
      <c r="A105" s="24"/>
      <c r="B105" s="24"/>
      <c r="C105" s="24"/>
      <c r="D105" s="24"/>
      <c r="E105" s="342"/>
    </row>
    <row r="106" spans="1:5" ht="12.75">
      <c r="A106" s="233" t="s">
        <v>116</v>
      </c>
      <c r="B106" s="223">
        <v>2</v>
      </c>
      <c r="C106" s="226">
        <v>43291</v>
      </c>
      <c r="D106" s="223">
        <v>14035</v>
      </c>
      <c r="E106" s="234" t="s">
        <v>129</v>
      </c>
    </row>
    <row r="107" spans="1:5" ht="12.75">
      <c r="A107" s="237" t="s">
        <v>10</v>
      </c>
      <c r="B107" s="235"/>
      <c r="C107" s="235"/>
      <c r="D107" s="341">
        <f>D106</f>
        <v>14035</v>
      </c>
      <c r="E107" s="238"/>
    </row>
    <row r="108" spans="1:5" ht="12.75">
      <c r="A108" s="24"/>
      <c r="B108" s="24"/>
      <c r="C108" s="24"/>
      <c r="D108" s="24"/>
      <c r="E108" s="342"/>
    </row>
    <row r="109" spans="1:5" ht="12.75">
      <c r="A109" s="233" t="s">
        <v>107</v>
      </c>
      <c r="B109" s="223">
        <v>7</v>
      </c>
      <c r="C109" s="226">
        <v>43270</v>
      </c>
      <c r="D109" s="223">
        <v>32250</v>
      </c>
      <c r="E109" s="234" t="s">
        <v>130</v>
      </c>
    </row>
    <row r="110" spans="1:5" ht="12.75">
      <c r="A110" s="237" t="s">
        <v>10</v>
      </c>
      <c r="B110" s="235"/>
      <c r="C110" s="235"/>
      <c r="D110" s="341">
        <f>D109</f>
        <v>32250</v>
      </c>
      <c r="E110" s="238"/>
    </row>
    <row r="111" spans="1:5" ht="24" customHeight="1">
      <c r="A111" s="24"/>
      <c r="B111" s="24"/>
      <c r="C111" s="24"/>
      <c r="D111" s="24"/>
      <c r="E111" s="342"/>
    </row>
    <row r="112" spans="1:5" ht="12.75">
      <c r="A112" s="233" t="s">
        <v>71</v>
      </c>
      <c r="B112" s="223">
        <v>1</v>
      </c>
      <c r="C112" s="226">
        <v>43185</v>
      </c>
      <c r="D112" s="223">
        <v>3750</v>
      </c>
      <c r="E112" s="234"/>
    </row>
    <row r="113" spans="1:5" ht="12.75">
      <c r="A113" s="237" t="s">
        <v>10</v>
      </c>
      <c r="B113" s="235"/>
      <c r="C113" s="235"/>
      <c r="D113" s="341">
        <f>D112</f>
        <v>3750</v>
      </c>
      <c r="E113" s="238"/>
    </row>
    <row r="114" spans="1:5" ht="22.5" customHeight="1">
      <c r="A114" s="24"/>
      <c r="B114" s="24"/>
      <c r="C114" s="24"/>
      <c r="D114" s="24"/>
      <c r="E114" s="342"/>
    </row>
    <row r="115" spans="1:5" ht="12.75">
      <c r="A115" s="233" t="s">
        <v>90</v>
      </c>
      <c r="B115" s="223">
        <v>1</v>
      </c>
      <c r="C115" s="226">
        <v>43411</v>
      </c>
      <c r="D115" s="223">
        <v>14082</v>
      </c>
      <c r="E115" s="236" t="s">
        <v>48</v>
      </c>
    </row>
    <row r="116" spans="1:5" ht="12.75">
      <c r="A116" s="237" t="s">
        <v>10</v>
      </c>
      <c r="B116" s="235"/>
      <c r="C116" s="235"/>
      <c r="D116" s="341">
        <f>D115</f>
        <v>14082</v>
      </c>
      <c r="E116" s="238"/>
    </row>
    <row r="117" spans="1:5" ht="12.75">
      <c r="A117" s="24"/>
      <c r="B117" s="24"/>
      <c r="C117" s="24"/>
      <c r="D117" s="24"/>
      <c r="E117" s="342"/>
    </row>
    <row r="118" spans="1:5" ht="25.5" customHeight="1">
      <c r="A118" s="240" t="s">
        <v>91</v>
      </c>
      <c r="B118" s="223"/>
      <c r="C118" s="223"/>
      <c r="D118" s="223"/>
      <c r="E118" s="234"/>
    </row>
    <row r="119" spans="1:5" ht="12.75">
      <c r="A119" s="237" t="s">
        <v>10</v>
      </c>
      <c r="B119" s="235"/>
      <c r="C119" s="235"/>
      <c r="D119" s="341">
        <f>D118</f>
        <v>0</v>
      </c>
      <c r="E119" s="238"/>
    </row>
    <row r="120" spans="1:5" ht="12.75">
      <c r="A120" s="24"/>
      <c r="B120" s="24"/>
      <c r="C120" s="24"/>
      <c r="D120" s="24"/>
      <c r="E120" s="342"/>
    </row>
    <row r="121" spans="1:5" ht="12.75">
      <c r="A121" s="233" t="s">
        <v>92</v>
      </c>
      <c r="B121" s="223">
        <v>4</v>
      </c>
      <c r="C121" s="226">
        <v>43213</v>
      </c>
      <c r="D121" s="223">
        <v>69043</v>
      </c>
      <c r="E121" s="234" t="s">
        <v>44</v>
      </c>
    </row>
    <row r="122" spans="1:5" ht="12.75">
      <c r="A122" s="237" t="s">
        <v>10</v>
      </c>
      <c r="B122" s="235"/>
      <c r="C122" s="235"/>
      <c r="D122" s="341">
        <f>D121</f>
        <v>69043</v>
      </c>
      <c r="E122" s="238"/>
    </row>
    <row r="123" spans="1:5" ht="12.75">
      <c r="A123" s="24"/>
      <c r="B123" s="24"/>
      <c r="C123" s="24"/>
      <c r="D123" s="24"/>
      <c r="E123" s="342"/>
    </row>
    <row r="124" spans="1:5" ht="12.75">
      <c r="A124" s="233" t="s">
        <v>117</v>
      </c>
      <c r="B124" s="223"/>
      <c r="C124" s="223"/>
      <c r="D124" s="223"/>
      <c r="E124" s="234"/>
    </row>
    <row r="125" spans="1:5" ht="12.75">
      <c r="A125" s="237" t="s">
        <v>10</v>
      </c>
      <c r="B125" s="235"/>
      <c r="C125" s="235"/>
      <c r="D125" s="341">
        <f>D124</f>
        <v>0</v>
      </c>
      <c r="E125" s="238"/>
    </row>
    <row r="126" spans="1:5" ht="12.75">
      <c r="A126" s="24"/>
      <c r="B126" s="24"/>
      <c r="C126" s="24"/>
      <c r="D126" s="24"/>
      <c r="E126" s="342"/>
    </row>
    <row r="127" spans="1:5" ht="12.75">
      <c r="A127" s="357" t="s">
        <v>93</v>
      </c>
      <c r="B127" s="223"/>
      <c r="C127" s="223"/>
      <c r="D127" s="223"/>
      <c r="E127" s="234"/>
    </row>
    <row r="128" spans="1:5" ht="12.75">
      <c r="A128" s="24"/>
      <c r="B128" s="24"/>
      <c r="C128" s="24"/>
      <c r="D128" s="24"/>
      <c r="E128" s="342"/>
    </row>
    <row r="129" spans="1:5" ht="25.5" customHeight="1">
      <c r="A129" s="240" t="s">
        <v>94</v>
      </c>
      <c r="B129" s="223"/>
      <c r="C129" s="223"/>
      <c r="D129" s="223"/>
      <c r="E129" s="234"/>
    </row>
    <row r="130" spans="1:5" ht="12.75">
      <c r="A130" s="237" t="s">
        <v>10</v>
      </c>
      <c r="B130" s="235"/>
      <c r="C130" s="235"/>
      <c r="D130" s="341">
        <f>D129</f>
        <v>0</v>
      </c>
      <c r="E130" s="238"/>
    </row>
    <row r="131" spans="1:5" ht="12.75">
      <c r="A131" s="24"/>
      <c r="B131" s="24"/>
      <c r="C131" s="24"/>
      <c r="D131" s="24"/>
      <c r="E131" s="342"/>
    </row>
    <row r="132" spans="1:5" ht="12.75">
      <c r="A132" s="233" t="s">
        <v>118</v>
      </c>
      <c r="B132" s="223"/>
      <c r="C132" s="223"/>
      <c r="D132" s="223"/>
      <c r="E132" s="234"/>
    </row>
    <row r="133" spans="1:5" ht="12.75">
      <c r="A133" s="237" t="s">
        <v>10</v>
      </c>
      <c r="B133" s="235"/>
      <c r="C133" s="235"/>
      <c r="D133" s="341">
        <f>D132</f>
        <v>0</v>
      </c>
      <c r="E133" s="238"/>
    </row>
    <row r="134" spans="1:5" ht="12.75">
      <c r="A134" s="24"/>
      <c r="B134" s="24"/>
      <c r="C134" s="24"/>
      <c r="D134" s="24"/>
      <c r="E134" s="342"/>
    </row>
    <row r="135" spans="1:5" ht="12.75" customHeight="1">
      <c r="A135" s="350" t="s">
        <v>119</v>
      </c>
      <c r="B135" s="223">
        <v>2</v>
      </c>
      <c r="C135" s="226">
        <v>43104</v>
      </c>
      <c r="D135" s="223">
        <v>16724</v>
      </c>
      <c r="E135" s="234"/>
    </row>
    <row r="136" spans="1:5" ht="12.75">
      <c r="A136" s="351"/>
      <c r="B136" s="223">
        <v>1</v>
      </c>
      <c r="C136" s="226">
        <v>43230</v>
      </c>
      <c r="D136" s="223">
        <v>4630</v>
      </c>
      <c r="E136" s="234"/>
    </row>
    <row r="137" spans="1:5" ht="12.75">
      <c r="A137" s="352"/>
      <c r="B137" s="223">
        <v>1</v>
      </c>
      <c r="C137" s="226">
        <v>43360</v>
      </c>
      <c r="D137" s="223">
        <v>3984</v>
      </c>
      <c r="E137" s="234"/>
    </row>
    <row r="138" spans="1:5" ht="12.75">
      <c r="A138" s="237" t="s">
        <v>10</v>
      </c>
      <c r="B138" s="235"/>
      <c r="C138" s="235"/>
      <c r="D138" s="341">
        <f>SUM(D135:D137)</f>
        <v>25338</v>
      </c>
      <c r="E138" s="238"/>
    </row>
    <row r="139" spans="1:5" ht="12.75">
      <c r="A139" s="24"/>
      <c r="B139" s="24"/>
      <c r="C139" s="24"/>
      <c r="D139" s="24"/>
      <c r="E139" s="342"/>
    </row>
    <row r="140" spans="1:6" ht="12.75">
      <c r="A140" s="359" t="s">
        <v>125</v>
      </c>
      <c r="B140" s="227">
        <v>7</v>
      </c>
      <c r="C140" s="228">
        <v>43139</v>
      </c>
      <c r="D140" s="227">
        <v>31060</v>
      </c>
      <c r="E140" s="358" t="s">
        <v>66</v>
      </c>
      <c r="F140" s="229"/>
    </row>
    <row r="141" spans="1:5" ht="12.75">
      <c r="A141" s="360"/>
      <c r="B141" s="227">
        <v>3</v>
      </c>
      <c r="C141" s="228">
        <v>43257</v>
      </c>
      <c r="D141" s="227">
        <v>14429</v>
      </c>
      <c r="E141" s="234" t="s">
        <v>80</v>
      </c>
    </row>
    <row r="142" spans="1:5" ht="12.75">
      <c r="A142" s="360"/>
      <c r="B142" s="227">
        <v>5</v>
      </c>
      <c r="C142" s="228">
        <v>43258</v>
      </c>
      <c r="D142" s="227">
        <v>24532</v>
      </c>
      <c r="E142" s="234" t="s">
        <v>81</v>
      </c>
    </row>
    <row r="143" spans="1:5" ht="12.75">
      <c r="A143" s="361"/>
      <c r="B143" s="227">
        <v>7</v>
      </c>
      <c r="C143" s="228">
        <v>43382</v>
      </c>
      <c r="D143" s="227">
        <v>33006</v>
      </c>
      <c r="E143" s="358" t="s">
        <v>66</v>
      </c>
    </row>
    <row r="144" spans="1:5" ht="12.75">
      <c r="A144" s="237" t="s">
        <v>10</v>
      </c>
      <c r="B144" s="235"/>
      <c r="C144" s="235"/>
      <c r="D144" s="341">
        <f>SUM(D140:D143)</f>
        <v>103027</v>
      </c>
      <c r="E144" s="238"/>
    </row>
    <row r="145" spans="1:5" ht="12.75">
      <c r="A145" s="24"/>
      <c r="B145" s="24"/>
      <c r="C145" s="24"/>
      <c r="D145" s="24"/>
      <c r="E145" s="342"/>
    </row>
    <row r="146" spans="1:5" ht="25.5" customHeight="1">
      <c r="A146" s="240" t="s">
        <v>120</v>
      </c>
      <c r="B146" s="223"/>
      <c r="C146" s="223"/>
      <c r="D146" s="223"/>
      <c r="E146" s="234"/>
    </row>
    <row r="147" spans="1:5" ht="12.75">
      <c r="A147" s="237" t="s">
        <v>10</v>
      </c>
      <c r="B147" s="235"/>
      <c r="C147" s="235"/>
      <c r="D147" s="341">
        <f>D146</f>
        <v>0</v>
      </c>
      <c r="E147" s="238"/>
    </row>
    <row r="148" spans="1:5" ht="12.75">
      <c r="A148" s="24"/>
      <c r="B148" s="24"/>
      <c r="C148" s="24"/>
      <c r="D148" s="24"/>
      <c r="E148" s="342"/>
    </row>
    <row r="149" spans="1:5" ht="12.75">
      <c r="A149" s="355" t="s">
        <v>95</v>
      </c>
      <c r="B149" s="223">
        <v>2</v>
      </c>
      <c r="C149" s="226">
        <v>43357</v>
      </c>
      <c r="D149" s="223">
        <v>6076</v>
      </c>
      <c r="E149" s="234"/>
    </row>
    <row r="150" spans="1:5" ht="12.75">
      <c r="A150" s="356"/>
      <c r="B150" s="223">
        <v>1</v>
      </c>
      <c r="C150" s="226">
        <v>43448</v>
      </c>
      <c r="D150" s="223">
        <v>1279</v>
      </c>
      <c r="E150" s="234"/>
    </row>
    <row r="151" spans="1:5" ht="12.75">
      <c r="A151" s="237" t="s">
        <v>10</v>
      </c>
      <c r="B151" s="235"/>
      <c r="C151" s="235"/>
      <c r="D151" s="341">
        <f>SUM(D149:D150)</f>
        <v>7355</v>
      </c>
      <c r="E151" s="238"/>
    </row>
    <row r="152" spans="1:5" ht="12.75">
      <c r="A152" s="24"/>
      <c r="B152" s="24"/>
      <c r="C152" s="24"/>
      <c r="D152" s="24"/>
      <c r="E152" s="342"/>
    </row>
    <row r="153" spans="1:5" ht="12.75">
      <c r="A153" s="233" t="s">
        <v>52</v>
      </c>
      <c r="B153" s="223"/>
      <c r="C153" s="223"/>
      <c r="D153" s="223"/>
      <c r="E153" s="234"/>
    </row>
    <row r="154" spans="1:5" ht="12.75">
      <c r="A154" s="237" t="s">
        <v>10</v>
      </c>
      <c r="B154" s="235"/>
      <c r="C154" s="235"/>
      <c r="D154" s="341">
        <f>D153</f>
        <v>0</v>
      </c>
      <c r="E154" s="238"/>
    </row>
    <row r="155" spans="1:5" ht="12.75">
      <c r="A155" s="24"/>
      <c r="B155" s="24"/>
      <c r="C155" s="24"/>
      <c r="D155" s="24"/>
      <c r="E155" s="342"/>
    </row>
    <row r="156" spans="1:5" ht="25.5" customHeight="1">
      <c r="A156" s="240" t="s">
        <v>121</v>
      </c>
      <c r="B156" s="241">
        <v>19</v>
      </c>
      <c r="C156" s="242">
        <v>43164</v>
      </c>
      <c r="D156" s="241">
        <v>183149</v>
      </c>
      <c r="E156" s="234"/>
    </row>
    <row r="157" spans="1:5" ht="12.75">
      <c r="A157" s="237" t="s">
        <v>10</v>
      </c>
      <c r="B157" s="235"/>
      <c r="C157" s="235"/>
      <c r="D157" s="341">
        <f>D156</f>
        <v>183149</v>
      </c>
      <c r="E157" s="238"/>
    </row>
    <row r="158" spans="1:5" ht="12.75">
      <c r="A158" s="24"/>
      <c r="B158" s="24"/>
      <c r="C158" s="24"/>
      <c r="D158" s="24"/>
      <c r="E158" s="342"/>
    </row>
    <row r="159" spans="1:5" ht="12.75">
      <c r="A159" s="233" t="s">
        <v>96</v>
      </c>
      <c r="B159" s="223"/>
      <c r="C159" s="223"/>
      <c r="D159" s="223"/>
      <c r="E159" s="234"/>
    </row>
    <row r="160" spans="1:5" ht="12.75" customHeight="1">
      <c r="A160" s="237" t="s">
        <v>10</v>
      </c>
      <c r="B160" s="235"/>
      <c r="C160" s="235"/>
      <c r="D160" s="341">
        <f>D159</f>
        <v>0</v>
      </c>
      <c r="E160" s="238"/>
    </row>
    <row r="161" spans="1:5" ht="12.75">
      <c r="A161" s="24"/>
      <c r="B161" s="24"/>
      <c r="C161" s="24"/>
      <c r="D161" s="24"/>
      <c r="E161" s="342"/>
    </row>
    <row r="162" spans="1:5" ht="12.75">
      <c r="A162" s="233" t="s">
        <v>97</v>
      </c>
      <c r="B162" s="232">
        <v>1</v>
      </c>
      <c r="C162" s="226">
        <v>43353</v>
      </c>
      <c r="D162" s="223">
        <v>11745</v>
      </c>
      <c r="E162" s="236" t="s">
        <v>132</v>
      </c>
    </row>
    <row r="163" spans="1:5" ht="12.75">
      <c r="A163" s="237" t="s">
        <v>10</v>
      </c>
      <c r="B163" s="235"/>
      <c r="C163" s="235"/>
      <c r="D163" s="341">
        <f>D162</f>
        <v>11745</v>
      </c>
      <c r="E163" s="238"/>
    </row>
    <row r="164" spans="1:5" ht="20.25" customHeight="1">
      <c r="A164" s="24"/>
      <c r="B164" s="24"/>
      <c r="C164" s="24"/>
      <c r="D164" s="24"/>
      <c r="E164" s="342"/>
    </row>
    <row r="165" spans="1:5" ht="12.75">
      <c r="A165" s="355" t="s">
        <v>98</v>
      </c>
      <c r="B165" s="223">
        <v>1</v>
      </c>
      <c r="C165" s="226">
        <v>43207</v>
      </c>
      <c r="D165" s="223">
        <v>3955</v>
      </c>
      <c r="E165" s="234"/>
    </row>
    <row r="166" spans="1:5" ht="12.75">
      <c r="A166" s="356"/>
      <c r="B166" s="223">
        <v>2</v>
      </c>
      <c r="C166" s="226">
        <v>43367</v>
      </c>
      <c r="D166" s="223">
        <v>5685</v>
      </c>
      <c r="E166" s="234"/>
    </row>
    <row r="167" spans="1:5" ht="12.75">
      <c r="A167" s="237" t="s">
        <v>10</v>
      </c>
      <c r="B167" s="235"/>
      <c r="C167" s="235"/>
      <c r="D167" s="341">
        <f>SUM(D165:D166)</f>
        <v>9640</v>
      </c>
      <c r="E167" s="238"/>
    </row>
    <row r="168" spans="1:5" ht="12.75">
      <c r="A168" s="24"/>
      <c r="B168" s="24"/>
      <c r="C168" s="24"/>
      <c r="D168" s="24"/>
      <c r="E168" s="342"/>
    </row>
    <row r="169" spans="1:5" ht="12.75">
      <c r="A169" s="348" t="s">
        <v>122</v>
      </c>
      <c r="B169" s="223">
        <v>3</v>
      </c>
      <c r="C169" s="226">
        <v>43110</v>
      </c>
      <c r="D169" s="223">
        <v>10153</v>
      </c>
      <c r="E169" s="234" t="s">
        <v>62</v>
      </c>
    </row>
    <row r="170" spans="1:5" ht="12.75">
      <c r="A170" s="348"/>
      <c r="B170" s="223">
        <v>3</v>
      </c>
      <c r="C170" s="226">
        <v>43278</v>
      </c>
      <c r="D170" s="223">
        <v>8477</v>
      </c>
      <c r="E170" s="234" t="s">
        <v>62</v>
      </c>
    </row>
    <row r="171" spans="1:5" ht="12.75">
      <c r="A171" s="237" t="s">
        <v>10</v>
      </c>
      <c r="B171" s="235"/>
      <c r="C171" s="235"/>
      <c r="D171" s="341">
        <f>SUM(D169:D170)</f>
        <v>18630</v>
      </c>
      <c r="E171" s="238"/>
    </row>
    <row r="172" spans="1:5" ht="12.75">
      <c r="A172" s="24"/>
      <c r="B172" s="24"/>
      <c r="C172" s="24"/>
      <c r="D172" s="24"/>
      <c r="E172" s="342"/>
    </row>
    <row r="173" spans="1:5" ht="12.75">
      <c r="A173" s="348" t="s">
        <v>101</v>
      </c>
      <c r="B173" s="223">
        <v>2</v>
      </c>
      <c r="C173" s="226">
        <v>43304</v>
      </c>
      <c r="D173" s="223">
        <v>26108</v>
      </c>
      <c r="E173" s="234"/>
    </row>
    <row r="174" spans="1:5" ht="12.75">
      <c r="A174" s="348"/>
      <c r="B174" s="223">
        <v>2</v>
      </c>
      <c r="C174" s="226">
        <v>43332</v>
      </c>
      <c r="D174" s="223">
        <v>22432</v>
      </c>
      <c r="E174" s="234"/>
    </row>
    <row r="175" spans="1:5" ht="12.75">
      <c r="A175" s="348"/>
      <c r="B175" s="223">
        <v>1</v>
      </c>
      <c r="C175" s="226">
        <v>43347</v>
      </c>
      <c r="D175" s="223">
        <v>10308</v>
      </c>
      <c r="E175" s="234"/>
    </row>
    <row r="176" spans="1:5" ht="12.75">
      <c r="A176" s="348"/>
      <c r="B176" s="223">
        <v>2</v>
      </c>
      <c r="C176" s="226">
        <v>43353</v>
      </c>
      <c r="D176" s="223">
        <v>11185</v>
      </c>
      <c r="E176" s="234"/>
    </row>
    <row r="177" spans="1:5" ht="12.75" customHeight="1">
      <c r="A177" s="237" t="s">
        <v>10</v>
      </c>
      <c r="B177" s="235"/>
      <c r="C177" s="235"/>
      <c r="D177" s="341">
        <f>SUM(D173:D176)</f>
        <v>70033</v>
      </c>
      <c r="E177" s="238"/>
    </row>
    <row r="178" spans="1:5" ht="12.75">
      <c r="A178" s="24"/>
      <c r="B178" s="24"/>
      <c r="C178" s="24"/>
      <c r="D178" s="24"/>
      <c r="E178" s="342"/>
    </row>
    <row r="179" spans="1:5" ht="12.75">
      <c r="A179" s="233" t="s">
        <v>123</v>
      </c>
      <c r="B179" s="223"/>
      <c r="C179" s="223"/>
      <c r="D179" s="223"/>
      <c r="E179" s="234"/>
    </row>
    <row r="180" spans="1:5" ht="12.75">
      <c r="A180" s="237" t="s">
        <v>10</v>
      </c>
      <c r="B180" s="235"/>
      <c r="C180" s="235"/>
      <c r="D180" s="341">
        <f>D179</f>
        <v>0</v>
      </c>
      <c r="E180" s="238"/>
    </row>
    <row r="181" spans="1:5" ht="12.75">
      <c r="A181" s="24"/>
      <c r="B181" s="24"/>
      <c r="C181" s="24"/>
      <c r="D181" s="24"/>
      <c r="E181" s="342"/>
    </row>
    <row r="182" spans="1:5" ht="12.75">
      <c r="A182" s="233" t="s">
        <v>99</v>
      </c>
      <c r="B182" s="223"/>
      <c r="C182" s="223"/>
      <c r="D182" s="223"/>
      <c r="E182" s="234"/>
    </row>
    <row r="183" spans="1:5" ht="12.75">
      <c r="A183" s="237" t="s">
        <v>10</v>
      </c>
      <c r="B183" s="235"/>
      <c r="C183" s="235"/>
      <c r="D183" s="341">
        <f>D182</f>
        <v>0</v>
      </c>
      <c r="E183" s="238"/>
    </row>
    <row r="184" spans="1:5" ht="12.75">
      <c r="A184" s="24"/>
      <c r="B184" s="24"/>
      <c r="C184" s="24"/>
      <c r="D184" s="24"/>
      <c r="E184" s="342"/>
    </row>
    <row r="185" spans="1:5" ht="12.75" customHeight="1">
      <c r="A185" s="350" t="s">
        <v>100</v>
      </c>
      <c r="B185" s="223">
        <v>2</v>
      </c>
      <c r="C185" s="226">
        <v>43187</v>
      </c>
      <c r="D185" s="223">
        <v>1290</v>
      </c>
      <c r="E185" s="234" t="s">
        <v>73</v>
      </c>
    </row>
    <row r="186" spans="1:5" ht="12.75">
      <c r="A186" s="351"/>
      <c r="B186" s="223">
        <v>2</v>
      </c>
      <c r="C186" s="226">
        <v>43293</v>
      </c>
      <c r="D186" s="223">
        <v>1454</v>
      </c>
      <c r="E186" s="234" t="s">
        <v>73</v>
      </c>
    </row>
    <row r="187" spans="1:5" ht="12.75">
      <c r="A187" s="351"/>
      <c r="B187" s="223">
        <v>2</v>
      </c>
      <c r="C187" s="226">
        <v>43369</v>
      </c>
      <c r="D187" s="223">
        <v>1505</v>
      </c>
      <c r="E187" s="236" t="s">
        <v>73</v>
      </c>
    </row>
    <row r="188" spans="1:5" ht="12.75">
      <c r="A188" s="351"/>
      <c r="B188" s="223">
        <v>1</v>
      </c>
      <c r="C188" s="226">
        <v>43446</v>
      </c>
      <c r="D188" s="223">
        <v>905</v>
      </c>
      <c r="E188" s="236" t="s">
        <v>73</v>
      </c>
    </row>
    <row r="189" spans="1:5" ht="12.75">
      <c r="A189" s="352"/>
      <c r="B189" s="223">
        <v>1</v>
      </c>
      <c r="C189" s="226">
        <v>43447</v>
      </c>
      <c r="D189" s="223">
        <v>206</v>
      </c>
      <c r="E189" s="236" t="s">
        <v>73</v>
      </c>
    </row>
    <row r="190" spans="1:5" ht="12.75">
      <c r="A190" s="237" t="s">
        <v>10</v>
      </c>
      <c r="B190" s="235"/>
      <c r="C190" s="235"/>
      <c r="D190" s="341">
        <f>SUM(D185:D189)</f>
        <v>5360</v>
      </c>
      <c r="E190" s="238"/>
    </row>
    <row r="191" spans="1:5" ht="12.75">
      <c r="A191" s="24"/>
      <c r="B191" s="24"/>
      <c r="C191" s="24"/>
      <c r="D191" s="24"/>
      <c r="E191" s="342"/>
    </row>
    <row r="192" spans="1:5" ht="12.75">
      <c r="A192" s="233" t="s">
        <v>124</v>
      </c>
      <c r="B192" s="223"/>
      <c r="C192" s="223"/>
      <c r="D192" s="223"/>
      <c r="E192" s="234"/>
    </row>
    <row r="193" spans="1:5" ht="12.75">
      <c r="A193" s="237" t="s">
        <v>10</v>
      </c>
      <c r="B193" s="235"/>
      <c r="C193" s="235"/>
      <c r="D193" s="341">
        <f>D192</f>
        <v>0</v>
      </c>
      <c r="E193" s="238"/>
    </row>
    <row r="194" spans="1:5" ht="12.75">
      <c r="A194" s="25"/>
      <c r="B194" s="24"/>
      <c r="C194" s="24"/>
      <c r="D194" s="24"/>
      <c r="E194" s="342"/>
    </row>
    <row r="195" spans="1:5" ht="12.75">
      <c r="A195" s="362" t="s">
        <v>63</v>
      </c>
      <c r="B195" s="227">
        <v>113</v>
      </c>
      <c r="C195" s="228">
        <v>43117</v>
      </c>
      <c r="D195" s="227">
        <v>387738</v>
      </c>
      <c r="E195" s="234" t="s">
        <v>4</v>
      </c>
    </row>
    <row r="196" spans="1:5" ht="12.75">
      <c r="A196" s="362"/>
      <c r="B196" s="223">
        <v>85</v>
      </c>
      <c r="C196" s="226">
        <v>43117</v>
      </c>
      <c r="D196" s="223">
        <v>312620</v>
      </c>
      <c r="E196" s="234" t="s">
        <v>127</v>
      </c>
    </row>
    <row r="197" spans="1:5" ht="12.75">
      <c r="A197" s="237" t="s">
        <v>10</v>
      </c>
      <c r="B197" s="235"/>
      <c r="C197" s="235"/>
      <c r="D197" s="341">
        <f>SUM(D195:D196)</f>
        <v>700358</v>
      </c>
      <c r="E197" s="238"/>
    </row>
    <row r="198" spans="1:5" ht="12.75">
      <c r="A198" s="25"/>
      <c r="B198" s="24"/>
      <c r="C198" s="24"/>
      <c r="D198" s="24"/>
      <c r="E198" s="342"/>
    </row>
    <row r="199" spans="1:5" ht="12.75">
      <c r="A199" s="233" t="s">
        <v>149</v>
      </c>
      <c r="B199" s="373">
        <f>D4+D7+D15+D18+D24+D28+D54+D57+D60+D63+D66+D69+D72+D77+D80+D85+D88+D91+D94+D97+D101+D104+D107+D110+D113+D116+D119+D122+D125+D130+D133+D138+D144+D147+D151+D154+D157+D160+D163+D167+D171+D177+D180+D183+D190+D193</f>
        <v>1837610</v>
      </c>
      <c r="C199" s="373"/>
      <c r="D199" s="373"/>
      <c r="E199" s="373"/>
    </row>
    <row r="200" ht="12.75">
      <c r="A200" s="205"/>
    </row>
    <row r="201" ht="12.75">
      <c r="A201" s="205"/>
    </row>
    <row r="203" spans="1:6" ht="12.75">
      <c r="A203" s="88" t="s">
        <v>51</v>
      </c>
      <c r="B203" s="248">
        <v>1629837</v>
      </c>
      <c r="C203" s="249"/>
      <c r="D203" s="249"/>
      <c r="E203" s="250"/>
      <c r="F203" s="24"/>
    </row>
    <row r="204" spans="1:6" ht="12.75">
      <c r="A204" s="166"/>
      <c r="B204" s="166"/>
      <c r="C204" s="166"/>
      <c r="D204" s="166"/>
      <c r="E204" s="166"/>
      <c r="F204" s="166"/>
    </row>
    <row r="205" spans="1:6" ht="12.75">
      <c r="A205" s="88" t="s">
        <v>49</v>
      </c>
      <c r="B205" s="248">
        <v>1565183</v>
      </c>
      <c r="C205" s="249"/>
      <c r="D205" s="249"/>
      <c r="E205" s="250"/>
      <c r="F205" s="24"/>
    </row>
    <row r="206" spans="1:6" ht="12.75">
      <c r="A206" s="231"/>
      <c r="B206" s="231"/>
      <c r="C206" s="231"/>
      <c r="D206" s="231"/>
      <c r="E206" s="231"/>
      <c r="F206" s="231"/>
    </row>
    <row r="207" spans="1:5" ht="12.75">
      <c r="A207" s="88" t="s">
        <v>30</v>
      </c>
      <c r="B207" s="257">
        <v>1143725</v>
      </c>
      <c r="C207" s="258"/>
      <c r="D207" s="258"/>
      <c r="E207" s="258"/>
    </row>
    <row r="208" spans="1:5" ht="12.75">
      <c r="A208" s="243"/>
      <c r="B208" s="243"/>
      <c r="C208" s="243"/>
      <c r="D208" s="243"/>
      <c r="E208" s="243"/>
    </row>
    <row r="209" spans="1:6" ht="12.75">
      <c r="A209" s="88" t="s">
        <v>15</v>
      </c>
      <c r="B209" s="248">
        <v>860798</v>
      </c>
      <c r="C209" s="249"/>
      <c r="D209" s="249"/>
      <c r="E209" s="250"/>
      <c r="F209" s="24"/>
    </row>
    <row r="210" spans="1:5" ht="12.75">
      <c r="A210" s="244"/>
      <c r="B210" s="244"/>
      <c r="C210" s="244"/>
      <c r="D210" s="244"/>
      <c r="E210" s="244"/>
    </row>
    <row r="211" spans="1:6" ht="12.75">
      <c r="A211" s="26" t="s">
        <v>14</v>
      </c>
      <c r="B211" s="261">
        <v>1035257</v>
      </c>
      <c r="C211" s="262"/>
      <c r="D211" s="262"/>
      <c r="E211" s="262"/>
      <c r="F211" s="24"/>
    </row>
    <row r="212" spans="1:5" ht="12.75">
      <c r="A212" s="251"/>
      <c r="B212" s="251"/>
      <c r="C212" s="251"/>
      <c r="D212" s="251"/>
      <c r="E212" s="251"/>
    </row>
    <row r="213" spans="1:5" ht="12.75">
      <c r="A213" s="4"/>
      <c r="B213" s="9"/>
      <c r="E213"/>
    </row>
    <row r="214" ht="12.75">
      <c r="E214"/>
    </row>
    <row r="215" spans="1:5" ht="12.75">
      <c r="A215" s="108" t="s">
        <v>31</v>
      </c>
      <c r="B215" s="28">
        <v>43187</v>
      </c>
      <c r="C215" s="27"/>
      <c r="D215" s="340">
        <v>1066185</v>
      </c>
      <c r="E215" s="340"/>
    </row>
    <row r="216" ht="12.75" customHeight="1">
      <c r="A216" s="205"/>
    </row>
    <row r="218" ht="12.75">
      <c r="A218" s="205"/>
    </row>
    <row r="219" ht="12.75">
      <c r="A219" s="205"/>
    </row>
    <row r="221" ht="12.75">
      <c r="A221" s="205"/>
    </row>
    <row r="222" ht="12.75">
      <c r="A222" s="205"/>
    </row>
    <row r="224" ht="12.75">
      <c r="A224" s="205"/>
    </row>
    <row r="225" ht="12.75">
      <c r="A225" s="205"/>
    </row>
    <row r="227" ht="12.75">
      <c r="A227" s="205"/>
    </row>
    <row r="228" ht="12.75">
      <c r="A228" s="205"/>
    </row>
    <row r="230" ht="12.75">
      <c r="A230" s="205"/>
    </row>
    <row r="231" ht="12.75">
      <c r="A231" s="205"/>
    </row>
    <row r="233" ht="12.75">
      <c r="A233" s="205"/>
    </row>
    <row r="234" ht="12.75">
      <c r="A234" s="205"/>
    </row>
    <row r="236" ht="12.75">
      <c r="A236" s="205"/>
    </row>
    <row r="237" ht="12.75">
      <c r="A237" s="205"/>
    </row>
    <row r="239" ht="12.75">
      <c r="A239" s="205"/>
    </row>
    <row r="240" ht="12.75">
      <c r="A240" s="205"/>
    </row>
    <row r="242" ht="12.75">
      <c r="A242" s="205"/>
    </row>
    <row r="243" ht="12.75">
      <c r="A243" s="205"/>
    </row>
    <row r="245" ht="12.75">
      <c r="A245" s="205"/>
    </row>
    <row r="246" ht="12.75">
      <c r="A246" s="205"/>
    </row>
    <row r="248" ht="12.75">
      <c r="A248" s="205"/>
    </row>
    <row r="249" ht="12.75">
      <c r="A249" s="205"/>
    </row>
    <row r="251" ht="12.75">
      <c r="A251" s="205"/>
    </row>
    <row r="252" ht="12.75">
      <c r="A252" s="205"/>
    </row>
    <row r="254" ht="12.75">
      <c r="A254" s="205"/>
    </row>
    <row r="255" ht="12.75">
      <c r="A255" s="205"/>
    </row>
    <row r="257" ht="12.75">
      <c r="A257" s="205"/>
    </row>
    <row r="258" ht="12.75">
      <c r="A258" s="205"/>
    </row>
    <row r="260" ht="12.75">
      <c r="A260" s="205"/>
    </row>
    <row r="261" ht="12.75">
      <c r="A261" s="205"/>
    </row>
    <row r="263" ht="12.75">
      <c r="A263" s="205"/>
    </row>
    <row r="264" ht="12.75">
      <c r="A264" s="205"/>
    </row>
    <row r="266" ht="12.75">
      <c r="A266" s="205"/>
    </row>
    <row r="267" ht="12.75">
      <c r="A267" s="205"/>
    </row>
    <row r="269" ht="12.75">
      <c r="A269" s="205"/>
    </row>
    <row r="270" ht="12.75">
      <c r="A270" s="205"/>
    </row>
  </sheetData>
  <sheetProtection/>
  <mergeCells count="24">
    <mergeCell ref="A149:A150"/>
    <mergeCell ref="A165:A166"/>
    <mergeCell ref="A185:A189"/>
    <mergeCell ref="A212:E212"/>
    <mergeCell ref="D215:E215"/>
    <mergeCell ref="B203:E203"/>
    <mergeCell ref="B205:E205"/>
    <mergeCell ref="A208:E208"/>
    <mergeCell ref="B209:E209"/>
    <mergeCell ref="A210:E210"/>
    <mergeCell ref="B207:E207"/>
    <mergeCell ref="A195:A196"/>
    <mergeCell ref="A169:A170"/>
    <mergeCell ref="A173:A176"/>
    <mergeCell ref="A26:A27"/>
    <mergeCell ref="B211:E211"/>
    <mergeCell ref="B199:E199"/>
    <mergeCell ref="A74:A76"/>
    <mergeCell ref="A99:A100"/>
    <mergeCell ref="A135:A137"/>
    <mergeCell ref="A30:A53"/>
    <mergeCell ref="A20:A23"/>
    <mergeCell ref="A9:A14"/>
    <mergeCell ref="A140:A14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&amp;C&amp;"Arial,Tučné"&amp;20SBÍRKY 2018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4:E21"/>
  <sheetViews>
    <sheetView zoomScalePageLayoutView="0" workbookViewId="0" topLeftCell="A19">
      <selection activeCell="E21" sqref="E21"/>
    </sheetView>
  </sheetViews>
  <sheetFormatPr defaultColWidth="9.140625" defaultRowHeight="12.75"/>
  <sheetData>
    <row r="4" ht="12.75">
      <c r="E4">
        <v>442317</v>
      </c>
    </row>
    <row r="5" ht="12.75">
      <c r="E5">
        <v>312620</v>
      </c>
    </row>
    <row r="6" ht="12.75">
      <c r="E6">
        <v>31060</v>
      </c>
    </row>
    <row r="7" ht="12.75">
      <c r="E7">
        <v>1290</v>
      </c>
    </row>
    <row r="8" ht="12.75">
      <c r="E8">
        <v>3100</v>
      </c>
    </row>
    <row r="9" ht="12.75">
      <c r="E9">
        <v>18677</v>
      </c>
    </row>
    <row r="10" ht="12.75">
      <c r="E10">
        <v>3450</v>
      </c>
    </row>
    <row r="11" ht="12.75">
      <c r="E11">
        <v>530</v>
      </c>
    </row>
    <row r="12" ht="12.75">
      <c r="E12">
        <v>9748</v>
      </c>
    </row>
    <row r="13" ht="12.75">
      <c r="E13">
        <v>11322</v>
      </c>
    </row>
    <row r="14" ht="12.75">
      <c r="E14">
        <v>10153</v>
      </c>
    </row>
    <row r="15" ht="12.75">
      <c r="E15">
        <v>9069</v>
      </c>
    </row>
    <row r="16" ht="12.75">
      <c r="E16">
        <v>183149</v>
      </c>
    </row>
    <row r="17" ht="12.75">
      <c r="E17">
        <v>880</v>
      </c>
    </row>
    <row r="18" ht="12.75">
      <c r="E18">
        <v>3994</v>
      </c>
    </row>
    <row r="19" ht="12.75">
      <c r="E19">
        <v>3750</v>
      </c>
    </row>
    <row r="20" ht="12.75">
      <c r="E20">
        <v>21076</v>
      </c>
    </row>
    <row r="21" ht="12.75">
      <c r="E21">
        <f>SUM(E4:E20)</f>
        <v>1066185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ČEZData,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>Kováříková Jaroslava</cp:lastModifiedBy>
  <cp:lastPrinted>2019-01-02T07:32:45Z</cp:lastPrinted>
  <dcterms:created xsi:type="dcterms:W3CDTF">2009-12-30T05:37:36Z</dcterms:created>
  <dcterms:modified xsi:type="dcterms:W3CDTF">2019-01-03T11:29:28Z</dcterms:modified>
  <cp:category/>
  <cp:version/>
  <cp:contentType/>
  <cp:contentStatus/>
</cp:coreProperties>
</file>