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640" firstSheet="4" activeTab="7"/>
  </bookViews>
  <sheets>
    <sheet name="úprava " sheetId="1" r:id="rId1"/>
    <sheet name="A - DpS Máj" sheetId="9" r:id="rId2"/>
    <sheet name="A -DpS Máj - Vliv nové kapacity" sheetId="10" r:id="rId3"/>
    <sheet name="A - DpS Hvízdal" sheetId="8" r:id="rId4"/>
    <sheet name="A - CSS Staroměstská" sheetId="11" r:id="rId5"/>
    <sheet name="B - OŠT - Investiční odbor" sheetId="12" r:id="rId6"/>
    <sheet name="B - OŠT - školy" sheetId="13" r:id="rId7"/>
    <sheet name="C - OSV - p.o. a inves. odbor" sheetId="14" r:id="rId8"/>
  </sheets>
  <calcPr calcId="145621"/>
</workbook>
</file>

<file path=xl/calcChain.xml><?xml version="1.0" encoding="utf-8"?>
<calcChain xmlns="http://schemas.openxmlformats.org/spreadsheetml/2006/main">
  <c r="E13" i="14" l="1"/>
  <c r="E10" i="14"/>
  <c r="C21" i="1" l="1"/>
  <c r="E15" i="13" l="1"/>
  <c r="D15" i="13"/>
  <c r="E9" i="13"/>
  <c r="E18" i="13" s="1"/>
  <c r="E19" i="13" s="1"/>
  <c r="D9" i="13"/>
  <c r="F24" i="12"/>
  <c r="E24" i="12"/>
  <c r="D24" i="12"/>
  <c r="F11" i="12"/>
  <c r="F35" i="12" s="1"/>
  <c r="E11" i="12"/>
  <c r="E35" i="12" s="1"/>
  <c r="F36" i="12" s="1"/>
  <c r="D11" i="12"/>
  <c r="D35" i="12" s="1"/>
  <c r="E56" i="11" l="1"/>
  <c r="E55" i="11"/>
  <c r="E54" i="11"/>
  <c r="D53" i="11"/>
  <c r="C53" i="11"/>
  <c r="E53" i="11" s="1"/>
  <c r="E51" i="11"/>
  <c r="E50" i="11"/>
  <c r="E49" i="11"/>
  <c r="E48" i="11"/>
  <c r="E47" i="11" s="1"/>
  <c r="D47" i="11"/>
  <c r="C47" i="11"/>
  <c r="D35" i="11"/>
  <c r="C35" i="11"/>
  <c r="B35" i="11"/>
  <c r="E34" i="11"/>
  <c r="E33" i="11"/>
  <c r="E32" i="11"/>
  <c r="E31" i="11"/>
  <c r="E30" i="11"/>
  <c r="E29" i="11"/>
  <c r="E28" i="11"/>
  <c r="E27" i="11"/>
  <c r="E26" i="11"/>
  <c r="E35" i="11" s="1"/>
  <c r="D24" i="11"/>
  <c r="D36" i="11" s="1"/>
  <c r="C24" i="11"/>
  <c r="C36" i="11" s="1"/>
  <c r="B24" i="11"/>
  <c r="B36" i="11" s="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24" i="11" s="1"/>
  <c r="E36" i="11" s="1"/>
  <c r="E46" i="10"/>
  <c r="E45" i="10"/>
  <c r="D44" i="10"/>
  <c r="C44" i="10"/>
  <c r="E44" i="10" s="1"/>
  <c r="E42" i="10"/>
  <c r="E41" i="10"/>
  <c r="E40" i="10"/>
  <c r="E39" i="10"/>
  <c r="E38" i="10" s="1"/>
  <c r="D38" i="10"/>
  <c r="C38" i="10"/>
  <c r="B38" i="10"/>
  <c r="E35" i="10"/>
  <c r="E36" i="10" s="1"/>
  <c r="D35" i="10"/>
  <c r="C35" i="10"/>
  <c r="B35" i="10"/>
  <c r="D24" i="10"/>
  <c r="D36" i="10" s="1"/>
  <c r="C24" i="10"/>
  <c r="C36" i="10" s="1"/>
  <c r="B24" i="10"/>
  <c r="B36" i="10" s="1"/>
  <c r="E46" i="9"/>
  <c r="E45" i="9"/>
  <c r="D44" i="9"/>
  <c r="C44" i="9"/>
  <c r="E44" i="9" s="1"/>
  <c r="E42" i="9"/>
  <c r="E41" i="9"/>
  <c r="E40" i="9"/>
  <c r="E39" i="9"/>
  <c r="E38" i="9" s="1"/>
  <c r="D38" i="9"/>
  <c r="C38" i="9"/>
  <c r="B38" i="9"/>
  <c r="D35" i="9"/>
  <c r="C35" i="9"/>
  <c r="B35" i="9"/>
  <c r="E34" i="9"/>
  <c r="E33" i="9"/>
  <c r="E32" i="9"/>
  <c r="E31" i="9"/>
  <c r="E30" i="9"/>
  <c r="E29" i="9"/>
  <c r="E28" i="9"/>
  <c r="E27" i="9"/>
  <c r="E26" i="9"/>
  <c r="E35" i="9" s="1"/>
  <c r="D24" i="9"/>
  <c r="D36" i="9" s="1"/>
  <c r="C24" i="9"/>
  <c r="C36" i="9" s="1"/>
  <c r="B24" i="9"/>
  <c r="B36" i="9" s="1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24" i="9" s="1"/>
  <c r="E36" i="9" s="1"/>
  <c r="E55" i="8"/>
  <c r="E54" i="8"/>
  <c r="E53" i="8"/>
  <c r="E52" i="8"/>
  <c r="E51" i="8"/>
  <c r="E50" i="8"/>
  <c r="D49" i="8"/>
  <c r="C49" i="8"/>
  <c r="E49" i="8" s="1"/>
  <c r="E47" i="8"/>
  <c r="E46" i="8"/>
  <c r="E45" i="8"/>
  <c r="E44" i="8"/>
  <c r="D43" i="8"/>
  <c r="C43" i="8"/>
  <c r="E43" i="8" s="1"/>
  <c r="D35" i="8"/>
  <c r="C35" i="8"/>
  <c r="B35" i="8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E35" i="8" s="1"/>
  <c r="D24" i="8"/>
  <c r="D36" i="8" s="1"/>
  <c r="C24" i="8"/>
  <c r="C36" i="8" s="1"/>
  <c r="B24" i="8"/>
  <c r="B36" i="8" s="1"/>
  <c r="E23" i="8"/>
  <c r="F23" i="8" s="1"/>
  <c r="E21" i="8"/>
  <c r="F21" i="8" s="1"/>
  <c r="E20" i="8"/>
  <c r="F20" i="8" s="1"/>
  <c r="E19" i="8"/>
  <c r="F19" i="8" s="1"/>
  <c r="E18" i="8"/>
  <c r="F17" i="8"/>
  <c r="E17" i="8"/>
  <c r="E16" i="8"/>
  <c r="E15" i="8"/>
  <c r="F15" i="8" s="1"/>
  <c r="E14" i="8"/>
  <c r="F14" i="8" s="1"/>
  <c r="E13" i="8"/>
  <c r="F13" i="8" s="1"/>
  <c r="E12" i="8"/>
  <c r="F12" i="8" s="1"/>
  <c r="F24" i="8" s="1"/>
  <c r="F36" i="8" s="1"/>
  <c r="E11" i="8"/>
  <c r="E10" i="8"/>
  <c r="E24" i="8" s="1"/>
  <c r="E36" i="8" s="1"/>
  <c r="C28" i="1" l="1"/>
  <c r="C12" i="1"/>
  <c r="C6" i="1"/>
</calcChain>
</file>

<file path=xl/sharedStrings.xml><?xml version="1.0" encoding="utf-8"?>
<sst xmlns="http://schemas.openxmlformats.org/spreadsheetml/2006/main" count="400" uniqueCount="214">
  <si>
    <t xml:space="preserve">Sociální oblast </t>
  </si>
  <si>
    <t xml:space="preserve">Školská oblast </t>
  </si>
  <si>
    <t>DpS Hvízdal</t>
  </si>
  <si>
    <t>801 443</t>
  </si>
  <si>
    <t>CSS Staroměstská</t>
  </si>
  <si>
    <t xml:space="preserve">2 407 341 </t>
  </si>
  <si>
    <t>DpS Máj</t>
  </si>
  <si>
    <t>JAZ</t>
  </si>
  <si>
    <t>Předpoklad IF k 31.12.2013</t>
  </si>
  <si>
    <r>
      <t>DpS Máj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</si>
  <si>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DpS Hvízdal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</si>
  <si>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CSS Staroměstská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</si>
  <si>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JAZ </t>
  </si>
  <si>
    <t xml:space="preserve">celkem </t>
  </si>
  <si>
    <t xml:space="preserve">investice p.o. - zapojení IF </t>
  </si>
  <si>
    <t xml:space="preserve">zrušení ŠJ Rudolfovská - vratka </t>
  </si>
  <si>
    <t xml:space="preserve">předpokládané vratky 2013 cca </t>
  </si>
  <si>
    <r>
      <t xml:space="preserve">Organizace: </t>
    </r>
    <r>
      <rPr>
        <b/>
        <sz val="11"/>
        <rFont val="Arial CE"/>
        <charset val="238"/>
      </rPr>
      <t>Domov pro seniory Hvízdal České Budějovice</t>
    </r>
  </si>
  <si>
    <t>upraveno</t>
  </si>
  <si>
    <r>
      <t xml:space="preserve">Odpovědné místo:   </t>
    </r>
    <r>
      <rPr>
        <b/>
        <sz val="11"/>
        <rFont val="Arial CE"/>
        <charset val="238"/>
      </rPr>
      <t>264</t>
    </r>
  </si>
  <si>
    <t>položka</t>
  </si>
  <si>
    <t>paragraf</t>
  </si>
  <si>
    <t>Věcný obsah</t>
  </si>
  <si>
    <t>upravený  rozpočet 2013</t>
  </si>
  <si>
    <t>návrh rozpočtu na rok 2014</t>
  </si>
  <si>
    <t>Celkem</t>
  </si>
  <si>
    <t>Hlavní činnost</t>
  </si>
  <si>
    <t>Doplňková činnost</t>
  </si>
  <si>
    <t>tis. Kč</t>
  </si>
  <si>
    <t xml:space="preserve">Náklady: </t>
  </si>
  <si>
    <t>Spotřeba materiálu</t>
  </si>
  <si>
    <t>Spotřeba potravin</t>
  </si>
  <si>
    <t>Spotřeba energie</t>
  </si>
  <si>
    <t>Prodané zboží</t>
  </si>
  <si>
    <t>Opravy a udržování</t>
  </si>
  <si>
    <t>Cestovné</t>
  </si>
  <si>
    <t>Ostatní služby</t>
  </si>
  <si>
    <t>Mzdy a náhrady za dočas. pracovní neschopnost</t>
  </si>
  <si>
    <t>Ostatní osobní náklady</t>
  </si>
  <si>
    <t>Zákonné sociální pojištění</t>
  </si>
  <si>
    <t>Jiné sociální pojištění</t>
  </si>
  <si>
    <t xml:space="preserve">Zákonné sociální náklady </t>
  </si>
  <si>
    <t>Odpisy dlouhodobého majetku</t>
  </si>
  <si>
    <t>Náklady z drobného dlouhodobého majetku</t>
  </si>
  <si>
    <t>Ostatní náklady</t>
  </si>
  <si>
    <t>Náklady celkem:</t>
  </si>
  <si>
    <t>Výnosy:</t>
  </si>
  <si>
    <t xml:space="preserve">Výnosy z prodeje vlastních výrobků a služeb </t>
  </si>
  <si>
    <t>Výnosy z pronájmu</t>
  </si>
  <si>
    <t>Výnosy z prodaného zboží</t>
  </si>
  <si>
    <t>Čerpání fondů - použití investičního fondu</t>
  </si>
  <si>
    <t>Čerpání fondů - použití rezervního fondu</t>
  </si>
  <si>
    <t>Úroky</t>
  </si>
  <si>
    <t>Ostatní výnosy</t>
  </si>
  <si>
    <t>Výnosy odpovídající výši odpisů dl.majetku pořízeného zcela nebo zčásti z invest.transferu</t>
  </si>
  <si>
    <t>Dotace ze SR (MPSV)</t>
  </si>
  <si>
    <t>Výnosy celkem:</t>
  </si>
  <si>
    <r>
      <t xml:space="preserve">Příspěvek na provoz </t>
    </r>
    <r>
      <rPr>
        <sz val="11"/>
        <rFont val="Arial CE"/>
        <charset val="238"/>
      </rPr>
      <t>(náklady - výnosy)</t>
    </r>
  </si>
  <si>
    <t xml:space="preserve">Investiční dotace zřizovatele: </t>
  </si>
  <si>
    <t>Univerzální kuchyňský stroj</t>
  </si>
  <si>
    <t>Pojízdné sprchovací lůžko - 2 ks</t>
  </si>
  <si>
    <t>Průmyslová pračka 6 kg</t>
  </si>
  <si>
    <t>Spotřeba energie:</t>
  </si>
  <si>
    <t>elektrická energie</t>
  </si>
  <si>
    <t>voda</t>
  </si>
  <si>
    <t>pára</t>
  </si>
  <si>
    <t>plyn</t>
  </si>
  <si>
    <t>Opravy a udržování:</t>
  </si>
  <si>
    <t>opravy v prádelně</t>
  </si>
  <si>
    <t>opravy v kuchyni</t>
  </si>
  <si>
    <t>opravy výtahů</t>
  </si>
  <si>
    <t>opravy ostatní</t>
  </si>
  <si>
    <t>opravy stavební</t>
  </si>
  <si>
    <t xml:space="preserve">malování </t>
  </si>
  <si>
    <r>
      <t xml:space="preserve">Organizace:   </t>
    </r>
    <r>
      <rPr>
        <b/>
        <sz val="11"/>
        <rFont val="Arial CE"/>
        <charset val="238"/>
      </rPr>
      <t>Domov pro seniory Máj České Budějovice</t>
    </r>
  </si>
  <si>
    <r>
      <t xml:space="preserve">Odpovědné místo:   </t>
    </r>
    <r>
      <rPr>
        <b/>
        <sz val="11"/>
        <rFont val="Arial CE"/>
        <charset val="238"/>
      </rPr>
      <t>266</t>
    </r>
  </si>
  <si>
    <r>
      <t xml:space="preserve">Příspěvek na provoz </t>
    </r>
    <r>
      <rPr>
        <sz val="12"/>
        <rFont val="Arial CE"/>
        <charset val="238"/>
      </rPr>
      <t>(náklady - výnosy)</t>
    </r>
  </si>
  <si>
    <t>běžné opravy</t>
  </si>
  <si>
    <t>malování</t>
  </si>
  <si>
    <t>Větmá</t>
  </si>
  <si>
    <t>Nová kapacita</t>
  </si>
  <si>
    <t>Mzdy a náhrady za dočas. prac. neschopnost</t>
  </si>
  <si>
    <r>
      <t xml:space="preserve">Organizace:   </t>
    </r>
    <r>
      <rPr>
        <b/>
        <sz val="11"/>
        <rFont val="Arial CE"/>
        <charset val="238"/>
      </rPr>
      <t>Centrum sociálních služeb Staroměstská</t>
    </r>
  </si>
  <si>
    <r>
      <t xml:space="preserve">Odpovědné místo:   </t>
    </r>
    <r>
      <rPr>
        <b/>
        <sz val="11"/>
        <rFont val="Arial CE"/>
        <charset val="238"/>
      </rPr>
      <t>265</t>
    </r>
  </si>
  <si>
    <t>Investiční dotace zřizovatele:</t>
  </si>
  <si>
    <t>Finesa pro rozvoz stravy 3.p</t>
  </si>
  <si>
    <t>Pojízdné sprchovací lůžko 2.p</t>
  </si>
  <si>
    <t>Pojízdné sprchovací lůžko 3.p</t>
  </si>
  <si>
    <t>Robot - blixer do kuchyně</t>
  </si>
  <si>
    <t>Mlýnek na maso do kuchyně</t>
  </si>
  <si>
    <t>Elektrický kotel do kuchyně</t>
  </si>
  <si>
    <t>Elektrický sporák do kuchyně</t>
  </si>
  <si>
    <t>Opravy strojů a zařízení</t>
  </si>
  <si>
    <t>Opravy budov</t>
  </si>
  <si>
    <t>Opravy budov - malování</t>
  </si>
  <si>
    <t xml:space="preserve"> pouze ZŠ Máj II.  </t>
  </si>
  <si>
    <t xml:space="preserve"> </t>
  </si>
  <si>
    <t>Návrh kapitálových výdajů škol a školských zařízení zřizovaných statutárním městem České Budějovice</t>
  </si>
  <si>
    <t>na rok 2014  ( realizováno IO) - aktualizace k 15.10.2013</t>
  </si>
  <si>
    <t>OM</t>
  </si>
  <si>
    <t>Zařízení</t>
  </si>
  <si>
    <t xml:space="preserve">původní </t>
  </si>
  <si>
    <t>1 -  úprava pro novou A/U MŠ v Kněžských Dvorech</t>
  </si>
  <si>
    <t>2 - úprava pro krácení rozpočtu dle požadavku FO</t>
  </si>
  <si>
    <t>Komentář</t>
  </si>
  <si>
    <t>poníženo</t>
  </si>
  <si>
    <t xml:space="preserve">Mateřské školy  - stavby </t>
  </si>
  <si>
    <t>MŠ Papírenská</t>
  </si>
  <si>
    <t>Zastřešení rampy - přístup pro školní kuchyni</t>
  </si>
  <si>
    <t>Stavební úpravy navazující  na rekonstrukci školní kuchyně ( realizovanou v r. 2013),  úprava a rekonstrukce přiléhající  venkovní části, včetně realizace výtahové plošiny pro příjem zboží.</t>
  </si>
  <si>
    <t>Výtah a krytý koridor k převážení termoportů mezi kuchyní a hlavní budovou</t>
  </si>
  <si>
    <t>MŠ K. Štěcha</t>
  </si>
  <si>
    <t>Venkovní sanitární kontejner včetně skladu hraček</t>
  </si>
  <si>
    <t>Zajištění  hygienických potřeb ( umývárna a WC ) pro venkovní  pobyt dětí z nové přístavby MŠ a zároveň využití části kontajneru jako sklad hraček a tělovýchovného náčiní - PD zpracována v roce 2013</t>
  </si>
  <si>
    <t>Klimatizace v modulové přístavbě</t>
  </si>
  <si>
    <t>V nově přistavěné části MŠ je vzhledem k tloušťce stěn v teplejších dnech vysoká teplota. Při pobytu dětí je nutné zajistit hygienou stanovený teplotní komfort.</t>
  </si>
  <si>
    <t>Stavby MŠ celkem</t>
  </si>
  <si>
    <t>Částka</t>
  </si>
  <si>
    <t>Základní školy - stavby</t>
  </si>
  <si>
    <t>ZŠ a ZUŠ Bezdrevská</t>
  </si>
  <si>
    <t>Celková rekonstrukce venkovního sportovního areálu</t>
  </si>
  <si>
    <t>ZŠ neměla vlastní sportovní areál. Město zakoupilo od TJ Vltava přilehlou sportovní plochu, která byla TJ  používána pouze z části a v současné době je v nevyhovujícím a zanedbaném stavu. K jejímu maximálnímu využití je nutná rekonstrukce této sportovní plochy a její uvedení do bezpečného a normám odpovídajícímu stavu.</t>
  </si>
  <si>
    <t>ZŠ Máj I</t>
  </si>
  <si>
    <t>Klimatizace do školní kuchyně (2.etapa)</t>
  </si>
  <si>
    <t>Dokončení akce - 1. etapa provedena v roce 2013.</t>
  </si>
  <si>
    <t>ZŠ a MŠ Kubatova</t>
  </si>
  <si>
    <t>Rekonstrukce a zateplení pavilonu D</t>
  </si>
  <si>
    <t>V r. 2013 zpracována PD.  Zateplení pavilonu  je požadováno z důvodu zvyšujících se nákladů na vytápění a růstu cen energií.Jedná se o poslední pavilon ZŠ.</t>
  </si>
  <si>
    <t>ZŠ Matice školské</t>
  </si>
  <si>
    <t>Rekonstrukce tělocvičny</t>
  </si>
  <si>
    <t>Pro zlepšení kvality výuky tělesné výchovy je nutné provedení kompletní rekonstrukce stávající tělocvičny, která již neodpovídá  potřebám školy a daným normám.</t>
  </si>
  <si>
    <t>Hydroizolace stavby</t>
  </si>
  <si>
    <t>Na základě posudku stavebního znalce byl zjištěn havarijní stav izolace stavby. V současné době jsou sklepní prostory vlhké, je zaznamenán výskyt plísní a prostory nevyhovují z hygienického hlediska jakémukoli využití.</t>
  </si>
  <si>
    <t>ZŠ Dukelská</t>
  </si>
  <si>
    <t xml:space="preserve">Zpracování projektové dokumentace na přístavbu víceúčelové haly pro ZŠ Nové Hodějovice </t>
  </si>
  <si>
    <t xml:space="preserve">V Nových Hodějovicích a blízkém okolí probíhá velká výstavba, která má návaznost na vyšší naplnění školy. Pro zlepšení kvality výuky je třeba vybudovat tělocvičnu a šatny, neboť v současnosti využívanou TV  je nutno znovuzprovoznit jako třídu. Dále  z hygienického hlediska ani nevyhovuje její umístění ( křížení provozu školní jídelny a šaten). </t>
  </si>
  <si>
    <t>ZŠ Pohůrecká</t>
  </si>
  <si>
    <t>Stavební úpravy školní kuchyně</t>
  </si>
  <si>
    <t>Zpracována studie, bude se připravovat PD. V současné době jedna z posledních školních kuchyní, která neprošla v minulých letech rekonstrukcí a neodpovídá současným hygienickým standardům.Budou nutné dispoziční úpravy a technické instalace pro strojní vybavení ( rozvody vody, odpady, elektroinstalaci, plyn ), dále odvětrání prostoru varny, rekonstrukce podlah a obkladů, zdravotně technické instalace, ústředního vytápění, nátěry a malby.</t>
  </si>
  <si>
    <t>Zateplení stravovacího pavilonu</t>
  </si>
  <si>
    <t>Finance na IO v roce 2013, vzhledem k nutnosti posouzení statikem a návrhu postupu odloženo do roku 2014. V roce 2013 vráceno IO do rezervy města</t>
  </si>
  <si>
    <t>ZŠ a MŠ Vl. Rady</t>
  </si>
  <si>
    <t>Při rekonstrukci spojovací chodby a následných sondách  byl zjištěn havarijní stav izolací všech pavilonů MŠ. Odizolování stavby je nutné provést před plánovaným zateplením.</t>
  </si>
  <si>
    <t>Stavby ZŠ  celkem</t>
  </si>
  <si>
    <t>Samostatné dotační akce škol na rok 2014:</t>
  </si>
  <si>
    <t>Přírodní zahrada v MŠ Papírenská</t>
  </si>
  <si>
    <t>Dotace z Oprečního programu Životní prostředí (listopad 2014 žádost o proplacení dotace - dotace schválena již schválena, registrační list obdržen, a po té bude vystaveno rozhodnutí o poskytunutí dotace po ukončení VŘ.</t>
  </si>
  <si>
    <t>ZŠ a MŠ Nerudova</t>
  </si>
  <si>
    <t xml:space="preserve">Zateplení ZŠ a MŠ Nerudova 9, České Budějovice - objekt ZŠ Čéčova (hlavní budova, pavilon I. stupně a II. stupně) </t>
  </si>
  <si>
    <t>V roce 2013 zpracována PD. Dotace z Operačního programu Životní prostředí. Do 29.11.2013 bude podána žádost o dotaci (schválení projektu).</t>
  </si>
  <si>
    <t>Dotační akce celkem</t>
  </si>
  <si>
    <t>NOVÉ</t>
  </si>
  <si>
    <t>A/U MŠ v Kněžských Dvorech dle rozhodnutí RM dne 16.10.2013</t>
  </si>
  <si>
    <t xml:space="preserve">ve spolupráci se společností Robert Bosch nová místa </t>
  </si>
  <si>
    <t xml:space="preserve">poníženo pro 2 úpravu </t>
  </si>
  <si>
    <t xml:space="preserve">zcela zrušeno </t>
  </si>
  <si>
    <t xml:space="preserve">pokráceno </t>
  </si>
  <si>
    <t xml:space="preserve">NOVÁ A/U </t>
  </si>
  <si>
    <t>na rok 2014  ( realizováno jednotlivými P.O. ) - aktualizace k 15.10.2013</t>
  </si>
  <si>
    <t>Mateřské školy  - stroje a zařízení</t>
  </si>
  <si>
    <t>Vybavení školní zahrady herními prvky</t>
  </si>
  <si>
    <t>Mateřská škola byla rozšířena v loňském a letošním roce o 65 dětí. Pro tyto děti je potřebné doplnit herní prvky, rozšířit tak možnosti pobytu dětí na zahradě.</t>
  </si>
  <si>
    <t>Konvektomat</t>
  </si>
  <si>
    <t>Akce opět souvisí s navýšením kapacity mateřské školy. V objektu jsou umístěny též jesle.</t>
  </si>
  <si>
    <t>Základní školy - stroje a zařízení</t>
  </si>
  <si>
    <t>Mycí pásový stroj</t>
  </si>
  <si>
    <t>Škola má v současnosti myčku pořízenou v roce 1996. Stravuje více než 1000 strávníků. Na základě odborného posouzení je stroj na hranici své životnosti, vyskytují se závady, které vzhledem k opotřebení je nerentabilní provádět.</t>
  </si>
  <si>
    <t>Rekonstrukce školní kuchyně - technologická část</t>
  </si>
  <si>
    <t xml:space="preserve">Školní jídelna je jednou z posledních dosud neupravených v souladu s požadavkami současné platné legislativy, každoročně narůstá počet dětí, zastaralé a opotřebované vybavení, </t>
  </si>
  <si>
    <t>Stroje a zařízení  školy celkem</t>
  </si>
  <si>
    <t>Požadavky na investiční akce v roce 2014 příspěvkové organizace města České Budějovice (sociální oblast)</t>
  </si>
  <si>
    <t>Poř. číslo</t>
  </si>
  <si>
    <t>Název stavby</t>
  </si>
  <si>
    <t>ks</t>
  </si>
  <si>
    <t>předpokládaná     cena /tis Kč/</t>
  </si>
  <si>
    <t>poznámka</t>
  </si>
  <si>
    <t>Hvízdal</t>
  </si>
  <si>
    <t>Vybudování centrálních koupelen - sprchových koutů v levém křídle</t>
  </si>
  <si>
    <t>Vybudování sprch. koutů v levém křídle budovy, důvodem je transformace bývalého penzionu. S ohledem na zdr.stav uživatel není vhodné převážení na koupání do jiného křídla budovy.</t>
  </si>
  <si>
    <t>CSS</t>
  </si>
  <si>
    <t>Samootevírací protipožární dveře</t>
  </si>
  <si>
    <t xml:space="preserve">Plnění protipožárních požadavků, umožnění bezpečného pohybu klientů v DpS. </t>
  </si>
  <si>
    <t>AzD, Jesle</t>
  </si>
  <si>
    <t>Zpevnění stání pro auta včetně el. posuvné bárny</t>
  </si>
  <si>
    <t>Jesle E. Pittera - zpracovaný projekt od projektanta z července 2013</t>
  </si>
  <si>
    <t>Parkovací plocha a úprava vjezdu do zahrady</t>
  </si>
  <si>
    <t>AD Filia - zpracovaný projekt od projektanta z července 2013</t>
  </si>
  <si>
    <t>Máj</t>
  </si>
  <si>
    <t xml:space="preserve">viz. B - přílohy  </t>
  </si>
  <si>
    <t xml:space="preserve">viz. C - příloha </t>
  </si>
  <si>
    <t xml:space="preserve">viz. A - přílohy p.o. </t>
  </si>
  <si>
    <t xml:space="preserve">vracíme </t>
  </si>
  <si>
    <t xml:space="preserve">předpokládaná částka k zapojení </t>
  </si>
  <si>
    <t>ponižení</t>
  </si>
  <si>
    <t xml:space="preserve">ponížení </t>
  </si>
  <si>
    <t xml:space="preserve">investice p.o. - ponížení </t>
  </si>
  <si>
    <t xml:space="preserve">raději uvádíme pouze 1800 tis </t>
  </si>
  <si>
    <t xml:space="preserve">přepokládaná částka </t>
  </si>
  <si>
    <t>Možnost zapojení IF p.o. v sociální oblasti na pořízení investic v roce 2014</t>
  </si>
  <si>
    <t>Odhad možných vratek p.o. v sociální oblasti z roku 2013</t>
  </si>
  <si>
    <t xml:space="preserve">zapojení </t>
  </si>
  <si>
    <t xml:space="preserve">provozní příspěvky p.o - ponížení </t>
  </si>
  <si>
    <t>provozní příspěvky p.o  - ponížení</t>
  </si>
  <si>
    <t xml:space="preserve">Požadavky na stavební investiční akce r. 2014 - realizováno IO </t>
  </si>
  <si>
    <t>Stavby školy celkem (bez dotačních akcí)</t>
  </si>
  <si>
    <t>Nová lůžka</t>
  </si>
  <si>
    <t>(aktualizace k 6.1.2014)</t>
  </si>
  <si>
    <t>Na samostatné A/U 6937 - dotační akce</t>
  </si>
  <si>
    <t>Celkem stavební investice</t>
  </si>
  <si>
    <t>Výběrové řízení (předpoklad)</t>
  </si>
  <si>
    <t>realizace 02-07/2014</t>
  </si>
  <si>
    <t>Vybudováním 32 nových lůžek se zvýší kapacita zařízení. Lůžka budou vybudována díky stavební úpravě přilehlého objektu. PD je již vyhotovena.</t>
  </si>
  <si>
    <t>výběr zhotovitele 02/2014</t>
  </si>
  <si>
    <t>projektant 02/2014, realizace 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</si>
</sst>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charset val="238"/>
    </font>
    <font>
      <u/>
      <sz val="11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0" fillId="0" borderId="0"/>
  </cellStyleXfs>
  <cellXfs count="425"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/>
    <xf numFmtId="3" fontId="2" fillId="0" borderId="6" xfId="0" applyNumberFormat="1" applyFont="1" applyBorder="1"/>
    <xf numFmtId="0" fontId="0" fillId="0" borderId="3" xfId="0" applyBorder="1"/>
    <xf numFmtId="3" fontId="0" fillId="0" borderId="5" xfId="0" applyNumberFormat="1" applyBorder="1"/>
    <xf numFmtId="3" fontId="0" fillId="0" borderId="6" xfId="0" applyNumberFormat="1" applyBorder="1"/>
    <xf numFmtId="0" fontId="0" fillId="2" borderId="26" xfId="0" applyFill="1" applyBorder="1"/>
    <xf numFmtId="3" fontId="0" fillId="2" borderId="26" xfId="0" applyNumberForma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1" fillId="0" borderId="3" xfId="0" applyNumberFormat="1" applyFont="1" applyBorder="1"/>
    <xf numFmtId="0" fontId="6" fillId="0" borderId="0" xfId="1" applyFont="1" applyFill="1"/>
    <xf numFmtId="0" fontId="6" fillId="2" borderId="0" xfId="1" applyFont="1" applyFill="1"/>
    <xf numFmtId="0" fontId="4" fillId="0" borderId="0" xfId="1"/>
    <xf numFmtId="4" fontId="4" fillId="0" borderId="0" xfId="1" applyNumberFormat="1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0" xfId="1" applyBorder="1" applyAlignment="1"/>
    <xf numFmtId="4" fontId="4" fillId="0" borderId="0" xfId="1" applyNumberFormat="1" applyFont="1" applyBorder="1" applyAlignment="1">
      <alignment horizontal="left"/>
    </xf>
    <xf numFmtId="0" fontId="7" fillId="0" borderId="0" xfId="1" applyFont="1" applyAlignment="1">
      <alignment horizontal="center"/>
    </xf>
    <xf numFmtId="3" fontId="4" fillId="0" borderId="0" xfId="1" applyNumberFormat="1" applyBorder="1" applyAlignment="1">
      <alignment horizontal="center"/>
    </xf>
    <xf numFmtId="4" fontId="5" fillId="0" borderId="29" xfId="1" applyNumberFormat="1" applyFont="1" applyBorder="1" applyAlignment="1">
      <alignment horizontal="center" wrapText="1"/>
    </xf>
    <xf numFmtId="0" fontId="4" fillId="0" borderId="27" xfId="1" applyBorder="1"/>
    <xf numFmtId="4" fontId="8" fillId="0" borderId="34" xfId="1" applyNumberFormat="1" applyFont="1" applyBorder="1" applyAlignment="1">
      <alignment horizontal="center" vertical="center" wrapText="1"/>
    </xf>
    <xf numFmtId="3" fontId="8" fillId="0" borderId="12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5" xfId="1" applyNumberFormat="1" applyFont="1" applyBorder="1" applyAlignment="1">
      <alignment horizontal="center" vertical="center" wrapText="1"/>
    </xf>
    <xf numFmtId="4" fontId="9" fillId="0" borderId="35" xfId="1" applyNumberFormat="1" applyFont="1" applyBorder="1" applyAlignment="1">
      <alignment horizontal="center" vertical="center" wrapText="1"/>
    </xf>
    <xf numFmtId="3" fontId="9" fillId="0" borderId="36" xfId="1" applyNumberFormat="1" applyFont="1" applyBorder="1" applyAlignment="1">
      <alignment horizontal="center" vertical="center" wrapText="1"/>
    </xf>
    <xf numFmtId="3" fontId="9" fillId="0" borderId="5" xfId="1" applyNumberFormat="1" applyFont="1" applyBorder="1" applyAlignment="1">
      <alignment horizontal="center" vertical="center" wrapText="1"/>
    </xf>
    <xf numFmtId="3" fontId="9" fillId="0" borderId="19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/>
    </xf>
    <xf numFmtId="4" fontId="4" fillId="0" borderId="34" xfId="1" applyNumberFormat="1" applyBorder="1" applyAlignment="1">
      <alignment horizontal="right"/>
    </xf>
    <xf numFmtId="3" fontId="4" fillId="0" borderId="12" xfId="1" applyNumberFormat="1" applyBorder="1" applyAlignment="1">
      <alignment horizontal="right"/>
    </xf>
    <xf numFmtId="3" fontId="4" fillId="0" borderId="1" xfId="1" applyNumberFormat="1" applyBorder="1" applyAlignment="1">
      <alignment horizontal="right"/>
    </xf>
    <xf numFmtId="3" fontId="4" fillId="0" borderId="13" xfId="1" applyNumberFormat="1" applyBorder="1" applyAlignment="1">
      <alignment horizontal="right"/>
    </xf>
    <xf numFmtId="0" fontId="4" fillId="0" borderId="2" xfId="1" applyBorder="1" applyAlignment="1">
      <alignment horizontal="left"/>
    </xf>
    <xf numFmtId="3" fontId="4" fillId="0" borderId="0" xfId="1" applyNumberFormat="1" applyFill="1" applyBorder="1" applyAlignment="1">
      <alignment horizontal="right"/>
    </xf>
    <xf numFmtId="0" fontId="10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4" fontId="4" fillId="0" borderId="34" xfId="1" applyNumberFormat="1" applyFont="1" applyBorder="1" applyAlignment="1">
      <alignment horizontal="right"/>
    </xf>
    <xf numFmtId="3" fontId="4" fillId="0" borderId="12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4" fontId="11" fillId="0" borderId="34" xfId="1" applyNumberFormat="1" applyFont="1" applyBorder="1" applyAlignment="1">
      <alignment horizontal="right"/>
    </xf>
    <xf numFmtId="0" fontId="4" fillId="0" borderId="2" xfId="1" applyBorder="1" applyAlignment="1">
      <alignment horizontal="left" wrapText="1"/>
    </xf>
    <xf numFmtId="0" fontId="5" fillId="0" borderId="4" xfId="1" applyFont="1" applyBorder="1" applyAlignment="1">
      <alignment horizontal="left"/>
    </xf>
    <xf numFmtId="4" fontId="13" fillId="0" borderId="37" xfId="1" applyNumberFormat="1" applyFont="1" applyBorder="1" applyAlignment="1">
      <alignment horizontal="right"/>
    </xf>
    <xf numFmtId="3" fontId="14" fillId="0" borderId="36" xfId="1" applyNumberFormat="1" applyFont="1" applyBorder="1" applyAlignment="1">
      <alignment horizontal="right"/>
    </xf>
    <xf numFmtId="3" fontId="14" fillId="0" borderId="5" xfId="1" applyNumberFormat="1" applyFont="1" applyBorder="1" applyAlignment="1">
      <alignment horizontal="right"/>
    </xf>
    <xf numFmtId="3" fontId="15" fillId="2" borderId="38" xfId="1" applyNumberFormat="1" applyFont="1" applyFill="1" applyBorder="1" applyAlignment="1">
      <alignment horizontal="right"/>
    </xf>
    <xf numFmtId="3" fontId="4" fillId="0" borderId="38" xfId="1" applyNumberFormat="1" applyFont="1" applyBorder="1" applyAlignment="1">
      <alignment horizontal="right"/>
    </xf>
    <xf numFmtId="0" fontId="13" fillId="0" borderId="0" xfId="1" applyFont="1" applyBorder="1" applyAlignment="1">
      <alignment horizontal="left"/>
    </xf>
    <xf numFmtId="4" fontId="13" fillId="0" borderId="0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4" fontId="4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11" fillId="0" borderId="0" xfId="1" applyFont="1"/>
    <xf numFmtId="0" fontId="7" fillId="0" borderId="0" xfId="1" applyFont="1" applyAlignment="1">
      <alignment horizontal="left"/>
    </xf>
    <xf numFmtId="4" fontId="7" fillId="0" borderId="0" xfId="1" applyNumberFormat="1" applyFont="1"/>
    <xf numFmtId="3" fontId="7" fillId="0" borderId="0" xfId="1" applyNumberFormat="1" applyFont="1" applyAlignment="1">
      <alignment horizontal="right"/>
    </xf>
    <xf numFmtId="0" fontId="16" fillId="0" borderId="0" xfId="1" applyFont="1"/>
    <xf numFmtId="4" fontId="4" fillId="0" borderId="0" xfId="1" applyNumberFormat="1"/>
    <xf numFmtId="3" fontId="4" fillId="0" borderId="0" xfId="1" applyNumberFormat="1"/>
    <xf numFmtId="3" fontId="4" fillId="0" borderId="0" xfId="1" applyNumberFormat="1" applyFont="1" applyAlignment="1">
      <alignment horizontal="right"/>
    </xf>
    <xf numFmtId="0" fontId="17" fillId="0" borderId="0" xfId="1" applyFont="1"/>
    <xf numFmtId="3" fontId="17" fillId="0" borderId="0" xfId="1" applyNumberFormat="1" applyFont="1"/>
    <xf numFmtId="0" fontId="7" fillId="0" borderId="0" xfId="1" applyFont="1"/>
    <xf numFmtId="3" fontId="7" fillId="0" borderId="0" xfId="1" applyNumberFormat="1" applyFont="1"/>
    <xf numFmtId="3" fontId="4" fillId="0" borderId="0" xfId="1" applyNumberFormat="1" applyFont="1"/>
    <xf numFmtId="0" fontId="4" fillId="0" borderId="0" xfId="1" applyBorder="1" applyAlignment="1">
      <alignment horizontal="left"/>
    </xf>
    <xf numFmtId="4" fontId="18" fillId="0" borderId="0" xfId="1" applyNumberFormat="1" applyFont="1" applyBorder="1" applyAlignment="1">
      <alignment horizontal="left"/>
    </xf>
    <xf numFmtId="3" fontId="4" fillId="0" borderId="34" xfId="1" applyNumberFormat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/>
    <xf numFmtId="3" fontId="7" fillId="0" borderId="34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3" fontId="4" fillId="3" borderId="13" xfId="1" applyNumberFormat="1" applyFill="1" applyBorder="1" applyAlignment="1">
      <alignment horizontal="right"/>
    </xf>
    <xf numFmtId="3" fontId="4" fillId="2" borderId="13" xfId="1" applyNumberFormat="1" applyFill="1" applyBorder="1" applyAlignment="1">
      <alignment horizontal="right"/>
    </xf>
    <xf numFmtId="3" fontId="11" fillId="0" borderId="34" xfId="1" applyNumberFormat="1" applyFont="1" applyBorder="1" applyAlignment="1">
      <alignment horizontal="right"/>
    </xf>
    <xf numFmtId="3" fontId="4" fillId="0" borderId="34" xfId="1" applyNumberFormat="1" applyFont="1" applyBorder="1" applyAlignment="1">
      <alignment horizontal="right"/>
    </xf>
    <xf numFmtId="0" fontId="13" fillId="0" borderId="4" xfId="1" applyFont="1" applyBorder="1" applyAlignment="1">
      <alignment horizontal="left"/>
    </xf>
    <xf numFmtId="3" fontId="13" fillId="0" borderId="37" xfId="1" applyNumberFormat="1" applyFont="1" applyBorder="1" applyAlignment="1">
      <alignment horizontal="right"/>
    </xf>
    <xf numFmtId="3" fontId="13" fillId="0" borderId="36" xfId="1" applyNumberFormat="1" applyFont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3" fillId="0" borderId="38" xfId="1" applyNumberFormat="1" applyFont="1" applyBorder="1" applyAlignment="1">
      <alignment horizontal="right"/>
    </xf>
    <xf numFmtId="0" fontId="17" fillId="0" borderId="0" xfId="1" applyFont="1" applyAlignment="1">
      <alignment horizontal="left"/>
    </xf>
    <xf numFmtId="3" fontId="4" fillId="0" borderId="0" xfId="1" applyNumberFormat="1" applyAlignment="1">
      <alignment horizontal="right"/>
    </xf>
    <xf numFmtId="3" fontId="4" fillId="3" borderId="0" xfId="1" applyNumberFormat="1" applyFill="1"/>
    <xf numFmtId="3" fontId="4" fillId="2" borderId="0" xfId="1" applyNumberFormat="1" applyFill="1"/>
    <xf numFmtId="4" fontId="5" fillId="0" borderId="31" xfId="1" applyNumberFormat="1" applyFont="1" applyBorder="1" applyAlignment="1">
      <alignment horizontal="center" wrapText="1"/>
    </xf>
    <xf numFmtId="4" fontId="5" fillId="0" borderId="40" xfId="1" applyNumberFormat="1" applyFont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 wrapText="1"/>
    </xf>
    <xf numFmtId="4" fontId="8" fillId="0" borderId="42" xfId="1" applyNumberFormat="1" applyFont="1" applyBorder="1" applyAlignment="1">
      <alignment horizontal="center" vertical="center" wrapText="1"/>
    </xf>
    <xf numFmtId="4" fontId="8" fillId="0" borderId="43" xfId="1" applyNumberFormat="1" applyFont="1" applyBorder="1" applyAlignment="1">
      <alignment horizontal="center" vertical="center" wrapText="1"/>
    </xf>
    <xf numFmtId="4" fontId="9" fillId="0" borderId="44" xfId="1" applyNumberFormat="1" applyFont="1" applyBorder="1" applyAlignment="1">
      <alignment horizontal="center" vertical="center" wrapText="1"/>
    </xf>
    <xf numFmtId="4" fontId="9" fillId="0" borderId="20" xfId="1" applyNumberFormat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left"/>
    </xf>
    <xf numFmtId="3" fontId="4" fillId="0" borderId="42" xfId="1" applyNumberFormat="1" applyBorder="1" applyAlignment="1">
      <alignment horizontal="right"/>
    </xf>
    <xf numFmtId="3" fontId="4" fillId="0" borderId="45" xfId="1" applyNumberFormat="1" applyBorder="1" applyAlignment="1">
      <alignment horizontal="right"/>
    </xf>
    <xf numFmtId="3" fontId="4" fillId="0" borderId="40" xfId="1" applyNumberFormat="1" applyBorder="1" applyAlignment="1">
      <alignment horizontal="right"/>
    </xf>
    <xf numFmtId="0" fontId="4" fillId="0" borderId="45" xfId="1" applyBorder="1" applyAlignment="1">
      <alignment horizontal="left"/>
    </xf>
    <xf numFmtId="0" fontId="4" fillId="0" borderId="46" xfId="1" applyBorder="1" applyAlignment="1">
      <alignment horizontal="left"/>
    </xf>
    <xf numFmtId="3" fontId="4" fillId="0" borderId="22" xfId="1" applyNumberFormat="1" applyBorder="1" applyAlignment="1">
      <alignment horizontal="right"/>
    </xf>
    <xf numFmtId="3" fontId="4" fillId="0" borderId="46" xfId="1" applyNumberFormat="1" applyBorder="1" applyAlignment="1">
      <alignment horizontal="right"/>
    </xf>
    <xf numFmtId="3" fontId="4" fillId="0" borderId="47" xfId="1" applyNumberFormat="1" applyBorder="1" applyAlignment="1">
      <alignment horizontal="right"/>
    </xf>
    <xf numFmtId="0" fontId="7" fillId="0" borderId="10" xfId="1" applyFont="1" applyBorder="1" applyAlignment="1">
      <alignment horizontal="left"/>
    </xf>
    <xf numFmtId="3" fontId="7" fillId="0" borderId="48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3" fontId="7" fillId="0" borderId="49" xfId="1" applyNumberFormat="1" applyFont="1" applyBorder="1" applyAlignment="1">
      <alignment horizontal="right"/>
    </xf>
    <xf numFmtId="0" fontId="7" fillId="0" borderId="43" xfId="1" applyFont="1" applyBorder="1" applyAlignment="1">
      <alignment horizontal="left"/>
    </xf>
    <xf numFmtId="3" fontId="4" fillId="0" borderId="24" xfId="1" applyNumberFormat="1" applyBorder="1" applyAlignment="1">
      <alignment horizontal="right"/>
    </xf>
    <xf numFmtId="3" fontId="4" fillId="0" borderId="43" xfId="1" applyNumberFormat="1" applyBorder="1" applyAlignment="1">
      <alignment horizontal="right"/>
    </xf>
    <xf numFmtId="3" fontId="4" fillId="0" borderId="15" xfId="1" applyNumberFormat="1" applyBorder="1" applyAlignment="1">
      <alignment horizontal="right"/>
    </xf>
    <xf numFmtId="3" fontId="11" fillId="0" borderId="42" xfId="1" applyNumberFormat="1" applyFont="1" applyBorder="1" applyAlignment="1">
      <alignment horizontal="right"/>
    </xf>
    <xf numFmtId="3" fontId="11" fillId="0" borderId="45" xfId="1" applyNumberFormat="1" applyFont="1" applyBorder="1" applyAlignment="1">
      <alignment horizontal="right"/>
    </xf>
    <xf numFmtId="3" fontId="4" fillId="0" borderId="42" xfId="1" applyNumberFormat="1" applyFont="1" applyBorder="1" applyAlignment="1">
      <alignment horizontal="right"/>
    </xf>
    <xf numFmtId="3" fontId="4" fillId="0" borderId="45" xfId="1" applyNumberFormat="1" applyFont="1" applyBorder="1" applyAlignment="1">
      <alignment horizontal="right"/>
    </xf>
    <xf numFmtId="0" fontId="4" fillId="0" borderId="45" xfId="1" applyBorder="1" applyAlignment="1">
      <alignment horizontal="left" wrapText="1"/>
    </xf>
    <xf numFmtId="0" fontId="4" fillId="0" borderId="45" xfId="1" applyFont="1" applyBorder="1" applyAlignment="1">
      <alignment horizontal="left"/>
    </xf>
    <xf numFmtId="3" fontId="4" fillId="0" borderId="50" xfId="1" applyNumberFormat="1" applyFont="1" applyBorder="1" applyAlignment="1">
      <alignment horizontal="right"/>
    </xf>
    <xf numFmtId="0" fontId="7" fillId="0" borderId="50" xfId="1" applyFont="1" applyBorder="1" applyAlignment="1">
      <alignment horizontal="left"/>
    </xf>
    <xf numFmtId="3" fontId="7" fillId="0" borderId="4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0" fontId="13" fillId="0" borderId="51" xfId="1" applyFont="1" applyBorder="1" applyAlignment="1">
      <alignment horizontal="left"/>
    </xf>
    <xf numFmtId="3" fontId="13" fillId="0" borderId="47" xfId="1" applyNumberFormat="1" applyFont="1" applyBorder="1" applyAlignment="1">
      <alignment horizontal="right"/>
    </xf>
    <xf numFmtId="3" fontId="13" fillId="0" borderId="52" xfId="1" applyNumberFormat="1" applyFont="1" applyBorder="1" applyAlignment="1">
      <alignment horizontal="right"/>
    </xf>
    <xf numFmtId="4" fontId="5" fillId="0" borderId="1" xfId="1" applyNumberFormat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/>
    </xf>
    <xf numFmtId="4" fontId="4" fillId="0" borderId="1" xfId="1" applyNumberFormat="1" applyBorder="1" applyAlignment="1">
      <alignment horizontal="right"/>
    </xf>
    <xf numFmtId="0" fontId="4" fillId="0" borderId="1" xfId="1" applyBorder="1" applyAlignment="1">
      <alignment horizontal="left"/>
    </xf>
    <xf numFmtId="3" fontId="19" fillId="0" borderId="53" xfId="1" applyNumberFormat="1" applyFont="1" applyFill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0" fontId="4" fillId="0" borderId="1" xfId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4" fontId="13" fillId="0" borderId="1" xfId="1" applyNumberFormat="1" applyFont="1" applyBorder="1" applyAlignment="1">
      <alignment horizontal="right"/>
    </xf>
    <xf numFmtId="3" fontId="14" fillId="0" borderId="1" xfId="1" applyNumberFormat="1" applyFont="1" applyBorder="1" applyAlignment="1">
      <alignment horizontal="right"/>
    </xf>
    <xf numFmtId="3" fontId="15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4" fontId="4" fillId="0" borderId="0" xfId="1" applyNumberFormat="1" applyAlignment="1">
      <alignment horizontal="right"/>
    </xf>
    <xf numFmtId="0" fontId="20" fillId="0" borderId="0" xfId="2"/>
    <xf numFmtId="0" fontId="20" fillId="0" borderId="0" xfId="2" applyAlignment="1">
      <alignment horizontal="center"/>
    </xf>
    <xf numFmtId="0" fontId="20" fillId="0" borderId="0" xfId="2" applyAlignment="1">
      <alignment horizontal="left"/>
    </xf>
    <xf numFmtId="0" fontId="23" fillId="0" borderId="0" xfId="2" applyFont="1" applyAlignment="1">
      <alignment horizontal="center" vertical="center"/>
    </xf>
    <xf numFmtId="0" fontId="20" fillId="0" borderId="0" xfId="2" applyAlignment="1"/>
    <xf numFmtId="0" fontId="24" fillId="4" borderId="54" xfId="2" applyFont="1" applyFill="1" applyBorder="1" applyAlignment="1">
      <alignment horizontal="center" vertical="center"/>
    </xf>
    <xf numFmtId="0" fontId="24" fillId="4" borderId="55" xfId="2" applyFont="1" applyFill="1" applyBorder="1" applyAlignment="1">
      <alignment horizontal="left" vertical="center"/>
    </xf>
    <xf numFmtId="0" fontId="24" fillId="4" borderId="55" xfId="2" applyFont="1" applyFill="1" applyBorder="1" applyAlignment="1">
      <alignment horizontal="center" vertical="center"/>
    </xf>
    <xf numFmtId="0" fontId="24" fillId="4" borderId="56" xfId="2" applyFont="1" applyFill="1" applyBorder="1" applyAlignment="1">
      <alignment horizontal="center" vertical="center" wrapText="1"/>
    </xf>
    <xf numFmtId="0" fontId="24" fillId="4" borderId="57" xfId="2" applyFont="1" applyFill="1" applyBorder="1" applyAlignment="1">
      <alignment horizontal="center" vertical="center"/>
    </xf>
    <xf numFmtId="0" fontId="20" fillId="0" borderId="58" xfId="2" applyBorder="1" applyAlignment="1"/>
    <xf numFmtId="0" fontId="20" fillId="0" borderId="1" xfId="2" applyBorder="1" applyAlignment="1">
      <alignment horizontal="center" vertical="center"/>
    </xf>
    <xf numFmtId="0" fontId="20" fillId="0" borderId="0" xfId="2" applyBorder="1" applyAlignment="1">
      <alignment vertical="center"/>
    </xf>
    <xf numFmtId="0" fontId="20" fillId="5" borderId="28" xfId="2" applyFont="1" applyFill="1" applyBorder="1" applyAlignment="1">
      <alignment vertical="center" wrapText="1"/>
    </xf>
    <xf numFmtId="3" fontId="20" fillId="5" borderId="28" xfId="2" applyNumberFormat="1" applyFont="1" applyFill="1" applyBorder="1" applyAlignment="1">
      <alignment vertical="center"/>
    </xf>
    <xf numFmtId="3" fontId="20" fillId="5" borderId="59" xfId="2" applyNumberFormat="1" applyFont="1" applyFill="1" applyBorder="1" applyAlignment="1">
      <alignment vertical="center"/>
    </xf>
    <xf numFmtId="0" fontId="26" fillId="0" borderId="16" xfId="2" applyFont="1" applyBorder="1" applyAlignment="1">
      <alignment horizontal="left"/>
    </xf>
    <xf numFmtId="0" fontId="26" fillId="0" borderId="60" xfId="2" applyFont="1" applyBorder="1" applyAlignment="1">
      <alignment horizontal="left"/>
    </xf>
    <xf numFmtId="0" fontId="20" fillId="5" borderId="60" xfId="2" applyFont="1" applyFill="1" applyBorder="1" applyAlignment="1">
      <alignment vertical="center" wrapText="1"/>
    </xf>
    <xf numFmtId="3" fontId="20" fillId="5" borderId="60" xfId="2" applyNumberFormat="1" applyFont="1" applyFill="1" applyBorder="1" applyAlignment="1">
      <alignment vertical="center"/>
    </xf>
    <xf numFmtId="3" fontId="20" fillId="5" borderId="23" xfId="2" applyNumberFormat="1" applyFont="1" applyFill="1" applyBorder="1" applyAlignment="1">
      <alignment vertical="center"/>
    </xf>
    <xf numFmtId="3" fontId="20" fillId="5" borderId="1" xfId="2" applyNumberFormat="1" applyFont="1" applyFill="1" applyBorder="1" applyAlignment="1">
      <alignment vertical="center"/>
    </xf>
    <xf numFmtId="0" fontId="22" fillId="0" borderId="0" xfId="2" applyFont="1"/>
    <xf numFmtId="0" fontId="20" fillId="0" borderId="1" xfId="2" applyFont="1" applyBorder="1" applyAlignment="1">
      <alignment vertical="center" wrapText="1"/>
    </xf>
    <xf numFmtId="3" fontId="20" fillId="0" borderId="1" xfId="2" applyNumberFormat="1" applyFont="1" applyBorder="1" applyAlignment="1">
      <alignment vertical="center"/>
    </xf>
    <xf numFmtId="3" fontId="20" fillId="0" borderId="63" xfId="2" applyNumberFormat="1" applyFont="1" applyBorder="1" applyAlignment="1">
      <alignment vertical="center"/>
    </xf>
    <xf numFmtId="0" fontId="26" fillId="0" borderId="3" xfId="2" applyFont="1" applyBorder="1" applyAlignment="1">
      <alignment vertical="center" wrapText="1"/>
    </xf>
    <xf numFmtId="0" fontId="26" fillId="0" borderId="24" xfId="2" applyFont="1" applyBorder="1" applyAlignment="1">
      <alignment horizontal="left"/>
    </xf>
    <xf numFmtId="3" fontId="25" fillId="6" borderId="64" xfId="2" applyNumberFormat="1" applyFont="1" applyFill="1" applyBorder="1" applyAlignment="1">
      <alignment vertical="center"/>
    </xf>
    <xf numFmtId="3" fontId="25" fillId="6" borderId="65" xfId="2" applyNumberFormat="1" applyFont="1" applyFill="1" applyBorder="1" applyAlignment="1">
      <alignment vertical="center"/>
    </xf>
    <xf numFmtId="0" fontId="26" fillId="6" borderId="66" xfId="2" applyFont="1" applyFill="1" applyBorder="1" applyAlignment="1">
      <alignment vertical="center" wrapText="1"/>
    </xf>
    <xf numFmtId="0" fontId="25" fillId="0" borderId="27" xfId="2" applyFont="1" applyBorder="1" applyAlignment="1">
      <alignment horizontal="left" vertical="center"/>
    </xf>
    <xf numFmtId="0" fontId="25" fillId="0" borderId="0" xfId="2" applyFont="1" applyBorder="1" applyAlignment="1">
      <alignment horizontal="left" vertical="center"/>
    </xf>
    <xf numFmtId="3" fontId="25" fillId="0" borderId="0" xfId="2" applyNumberFormat="1" applyFont="1" applyBorder="1" applyAlignment="1">
      <alignment vertical="center"/>
    </xf>
    <xf numFmtId="0" fontId="26" fillId="0" borderId="0" xfId="2" applyFont="1" applyBorder="1" applyAlignment="1">
      <alignment vertical="center" wrapText="1"/>
    </xf>
    <xf numFmtId="0" fontId="24" fillId="4" borderId="67" xfId="2" applyFont="1" applyFill="1" applyBorder="1" applyAlignment="1">
      <alignment horizontal="center" vertical="center"/>
    </xf>
    <xf numFmtId="0" fontId="24" fillId="4" borderId="54" xfId="2" applyFont="1" applyFill="1" applyBorder="1" applyAlignment="1">
      <alignment horizontal="left" vertical="center"/>
    </xf>
    <xf numFmtId="0" fontId="24" fillId="4" borderId="56" xfId="2" applyFont="1" applyFill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/>
    </xf>
    <xf numFmtId="0" fontId="25" fillId="0" borderId="28" xfId="2" applyFont="1" applyFill="1" applyBorder="1" applyAlignment="1">
      <alignment horizontal="left" vertical="center"/>
    </xf>
    <xf numFmtId="0" fontId="20" fillId="2" borderId="28" xfId="2" applyFont="1" applyFill="1" applyBorder="1" applyAlignment="1">
      <alignment vertical="center" wrapText="1"/>
    </xf>
    <xf numFmtId="3" fontId="20" fillId="2" borderId="28" xfId="2" applyNumberFormat="1" applyFont="1" applyFill="1" applyBorder="1" applyAlignment="1">
      <alignment vertical="center"/>
    </xf>
    <xf numFmtId="3" fontId="20" fillId="2" borderId="69" xfId="2" applyNumberFormat="1" applyFont="1" applyFill="1" applyBorder="1" applyAlignment="1">
      <alignment vertical="center"/>
    </xf>
    <xf numFmtId="0" fontId="26" fillId="2" borderId="26" xfId="2" applyFont="1" applyFill="1" applyBorder="1" applyAlignment="1">
      <alignment vertical="center" wrapText="1"/>
    </xf>
    <xf numFmtId="3" fontId="20" fillId="0" borderId="1" xfId="2" applyNumberFormat="1" applyBorder="1" applyAlignment="1">
      <alignment vertical="center"/>
    </xf>
    <xf numFmtId="0" fontId="25" fillId="0" borderId="2" xfId="2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vertical="center" wrapText="1"/>
    </xf>
    <xf numFmtId="3" fontId="20" fillId="0" borderId="1" xfId="2" applyNumberFormat="1" applyFont="1" applyFill="1" applyBorder="1" applyAlignment="1">
      <alignment vertical="center"/>
    </xf>
    <xf numFmtId="3" fontId="20" fillId="0" borderId="63" xfId="2" applyNumberFormat="1" applyFont="1" applyFill="1" applyBorder="1" applyAlignment="1">
      <alignment vertical="center"/>
    </xf>
    <xf numFmtId="0" fontId="26" fillId="0" borderId="3" xfId="2" applyFont="1" applyFill="1" applyBorder="1" applyAlignment="1">
      <alignment vertical="center" wrapText="1"/>
    </xf>
    <xf numFmtId="0" fontId="25" fillId="0" borderId="61" xfId="2" applyFont="1" applyFill="1" applyBorder="1" applyAlignment="1">
      <alignment horizontal="left" vertical="center"/>
    </xf>
    <xf numFmtId="0" fontId="20" fillId="5" borderId="1" xfId="2" applyFont="1" applyFill="1" applyBorder="1" applyAlignment="1">
      <alignment vertical="center" wrapText="1"/>
    </xf>
    <xf numFmtId="3" fontId="20" fillId="5" borderId="63" xfId="2" applyNumberFormat="1" applyFont="1" applyFill="1" applyBorder="1" applyAlignment="1">
      <alignment vertical="center"/>
    </xf>
    <xf numFmtId="0" fontId="26" fillId="5" borderId="3" xfId="2" applyFont="1" applyFill="1" applyBorder="1" applyAlignment="1">
      <alignment vertical="center" wrapText="1"/>
    </xf>
    <xf numFmtId="3" fontId="27" fillId="0" borderId="0" xfId="2" applyNumberFormat="1" applyFont="1"/>
    <xf numFmtId="0" fontId="25" fillId="0" borderId="1" xfId="2" applyFont="1" applyBorder="1" applyAlignment="1">
      <alignment horizontal="left" vertical="center"/>
    </xf>
    <xf numFmtId="0" fontId="25" fillId="0" borderId="70" xfId="2" applyFont="1" applyBorder="1" applyAlignment="1">
      <alignment horizontal="center" vertical="center"/>
    </xf>
    <xf numFmtId="0" fontId="25" fillId="0" borderId="61" xfId="2" applyFont="1" applyBorder="1" applyAlignment="1">
      <alignment horizontal="left" vertical="center"/>
    </xf>
    <xf numFmtId="0" fontId="20" fillId="0" borderId="61" xfId="2" applyFont="1" applyFill="1" applyBorder="1" applyAlignment="1">
      <alignment vertical="center" wrapText="1"/>
    </xf>
    <xf numFmtId="3" fontId="20" fillId="0" borderId="61" xfId="2" applyNumberFormat="1" applyFont="1" applyBorder="1" applyAlignment="1">
      <alignment vertical="center"/>
    </xf>
    <xf numFmtId="3" fontId="20" fillId="0" borderId="21" xfId="2" applyNumberFormat="1" applyFont="1" applyBorder="1" applyAlignment="1">
      <alignment vertical="center"/>
    </xf>
    <xf numFmtId="0" fontId="26" fillId="0" borderId="71" xfId="2" applyFont="1" applyBorder="1" applyAlignment="1">
      <alignment vertical="center" wrapText="1"/>
    </xf>
    <xf numFmtId="3" fontId="25" fillId="6" borderId="55" xfId="2" applyNumberFormat="1" applyFont="1" applyFill="1" applyBorder="1" applyAlignment="1">
      <alignment vertical="center"/>
    </xf>
    <xf numFmtId="3" fontId="25" fillId="6" borderId="56" xfId="2" applyNumberFormat="1" applyFont="1" applyFill="1" applyBorder="1" applyAlignment="1">
      <alignment vertical="center"/>
    </xf>
    <xf numFmtId="0" fontId="28" fillId="6" borderId="57" xfId="2" applyFont="1" applyFill="1" applyBorder="1" applyAlignment="1">
      <alignment vertical="center" wrapText="1"/>
    </xf>
    <xf numFmtId="3" fontId="20" fillId="0" borderId="0" xfId="2" applyNumberFormat="1"/>
    <xf numFmtId="0" fontId="20" fillId="0" borderId="42" xfId="2" applyBorder="1" applyAlignment="1"/>
    <xf numFmtId="0" fontId="20" fillId="0" borderId="12" xfId="2" applyBorder="1" applyAlignment="1"/>
    <xf numFmtId="0" fontId="25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24" fillId="0" borderId="0" xfId="2" applyFont="1" applyBorder="1"/>
    <xf numFmtId="3" fontId="24" fillId="0" borderId="0" xfId="2" applyNumberFormat="1" applyFont="1" applyBorder="1"/>
    <xf numFmtId="0" fontId="20" fillId="0" borderId="0" xfId="2" applyFont="1" applyBorder="1" applyAlignment="1">
      <alignment horizontal="center" vertical="top" wrapText="1"/>
    </xf>
    <xf numFmtId="0" fontId="25" fillId="7" borderId="25" xfId="2" applyFont="1" applyFill="1" applyBorder="1" applyAlignment="1">
      <alignment horizontal="center" vertical="center"/>
    </xf>
    <xf numFmtId="0" fontId="25" fillId="7" borderId="28" xfId="2" applyFont="1" applyFill="1" applyBorder="1" applyAlignment="1">
      <alignment horizontal="left" vertical="center"/>
    </xf>
    <xf numFmtId="0" fontId="20" fillId="7" borderId="28" xfId="2" applyFont="1" applyFill="1" applyBorder="1" applyAlignment="1">
      <alignment vertical="center" wrapText="1"/>
    </xf>
    <xf numFmtId="3" fontId="20" fillId="7" borderId="28" xfId="2" applyNumberFormat="1" applyFont="1" applyFill="1" applyBorder="1" applyAlignment="1">
      <alignment vertical="center"/>
    </xf>
    <xf numFmtId="3" fontId="20" fillId="7" borderId="69" xfId="2" applyNumberFormat="1" applyFont="1" applyFill="1" applyBorder="1" applyAlignment="1">
      <alignment vertical="center"/>
    </xf>
    <xf numFmtId="0" fontId="26" fillId="7" borderId="26" xfId="2" applyFont="1" applyFill="1" applyBorder="1" applyAlignment="1">
      <alignment vertical="center" wrapText="1"/>
    </xf>
    <xf numFmtId="0" fontId="25" fillId="7" borderId="70" xfId="2" applyFont="1" applyFill="1" applyBorder="1" applyAlignment="1">
      <alignment horizontal="center" vertical="center"/>
    </xf>
    <xf numFmtId="0" fontId="25" fillId="7" borderId="61" xfId="2" applyFont="1" applyFill="1" applyBorder="1" applyAlignment="1">
      <alignment horizontal="left" vertical="center"/>
    </xf>
    <xf numFmtId="0" fontId="20" fillId="7" borderId="61" xfId="2" applyFont="1" applyFill="1" applyBorder="1" applyAlignment="1">
      <alignment vertical="center" wrapText="1"/>
    </xf>
    <xf numFmtId="3" fontId="20" fillId="7" borderId="61" xfId="2" applyNumberFormat="1" applyFont="1" applyFill="1" applyBorder="1" applyAlignment="1">
      <alignment vertical="center"/>
    </xf>
    <xf numFmtId="3" fontId="20" fillId="7" borderId="21" xfId="2" applyNumberFormat="1" applyFont="1" applyFill="1" applyBorder="1" applyAlignment="1">
      <alignment vertical="center"/>
    </xf>
    <xf numFmtId="0" fontId="26" fillId="7" borderId="71" xfId="2" applyFont="1" applyFill="1" applyBorder="1" applyAlignment="1">
      <alignment vertical="center" wrapText="1"/>
    </xf>
    <xf numFmtId="0" fontId="26" fillId="0" borderId="0" xfId="2" applyFont="1"/>
    <xf numFmtId="0" fontId="20" fillId="7" borderId="55" xfId="2" applyFill="1" applyBorder="1"/>
    <xf numFmtId="3" fontId="25" fillId="7" borderId="55" xfId="2" applyNumberFormat="1" applyFont="1" applyFill="1" applyBorder="1"/>
    <xf numFmtId="3" fontId="25" fillId="7" borderId="56" xfId="2" applyNumberFormat="1" applyFont="1" applyFill="1" applyBorder="1"/>
    <xf numFmtId="3" fontId="20" fillId="7" borderId="57" xfId="2" applyNumberFormat="1" applyFill="1" applyBorder="1"/>
    <xf numFmtId="0" fontId="25" fillId="8" borderId="54" xfId="2" applyFont="1" applyFill="1" applyBorder="1" applyAlignment="1">
      <alignment horizontal="center" vertical="center"/>
    </xf>
    <xf numFmtId="0" fontId="25" fillId="8" borderId="55" xfId="2" applyFont="1" applyFill="1" applyBorder="1" applyAlignment="1">
      <alignment horizontal="left" vertical="center" wrapText="1"/>
    </xf>
    <xf numFmtId="0" fontId="20" fillId="8" borderId="55" xfId="2" applyFill="1" applyBorder="1" applyAlignment="1">
      <alignment vertical="center"/>
    </xf>
    <xf numFmtId="3" fontId="20" fillId="8" borderId="55" xfId="2" applyNumberFormat="1" applyFill="1" applyBorder="1" applyAlignment="1">
      <alignment vertical="center"/>
    </xf>
    <xf numFmtId="3" fontId="20" fillId="8" borderId="57" xfId="2" applyNumberFormat="1" applyFill="1" applyBorder="1"/>
    <xf numFmtId="3" fontId="23" fillId="9" borderId="10" xfId="2" applyNumberFormat="1" applyFont="1" applyFill="1" applyBorder="1"/>
    <xf numFmtId="3" fontId="20" fillId="9" borderId="10" xfId="2" applyNumberFormat="1" applyFill="1" applyBorder="1"/>
    <xf numFmtId="0" fontId="20" fillId="0" borderId="24" xfId="2" applyBorder="1" applyAlignment="1"/>
    <xf numFmtId="0" fontId="20" fillId="0" borderId="15" xfId="2" applyBorder="1" applyAlignment="1"/>
    <xf numFmtId="0" fontId="20" fillId="0" borderId="13" xfId="2" applyBorder="1" applyAlignment="1"/>
    <xf numFmtId="0" fontId="25" fillId="5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8" borderId="1" xfId="2" applyFont="1" applyFill="1" applyBorder="1" applyAlignment="1">
      <alignment horizontal="center" vertical="center"/>
    </xf>
    <xf numFmtId="0" fontId="20" fillId="0" borderId="0" xfId="2" applyAlignment="1">
      <alignment vertical="center"/>
    </xf>
    <xf numFmtId="0" fontId="20" fillId="0" borderId="22" xfId="2" applyBorder="1" applyAlignment="1">
      <alignment vertical="center"/>
    </xf>
    <xf numFmtId="0" fontId="20" fillId="0" borderId="73" xfId="2" applyBorder="1" applyAlignment="1">
      <alignment vertical="center"/>
    </xf>
    <xf numFmtId="0" fontId="20" fillId="0" borderId="44" xfId="2" applyBorder="1" applyAlignment="1">
      <alignment vertical="center"/>
    </xf>
    <xf numFmtId="0" fontId="20" fillId="0" borderId="19" xfId="2" applyBorder="1" applyAlignment="1">
      <alignment vertical="center"/>
    </xf>
    <xf numFmtId="0" fontId="24" fillId="0" borderId="0" xfId="2" applyFont="1" applyAlignment="1">
      <alignment vertical="center" wrapText="1"/>
    </xf>
    <xf numFmtId="0" fontId="24" fillId="0" borderId="0" xfId="2" applyFont="1"/>
    <xf numFmtId="0" fontId="24" fillId="0" borderId="0" xfId="2" applyFont="1" applyAlignment="1"/>
    <xf numFmtId="0" fontId="24" fillId="0" borderId="0" xfId="2" applyFont="1" applyAlignment="1">
      <alignment wrapText="1"/>
    </xf>
    <xf numFmtId="0" fontId="22" fillId="0" borderId="0" xfId="2" applyFont="1" applyAlignment="1"/>
    <xf numFmtId="0" fontId="26" fillId="5" borderId="69" xfId="2" applyFont="1" applyFill="1" applyBorder="1" applyAlignment="1">
      <alignment vertical="center" wrapText="1"/>
    </xf>
    <xf numFmtId="0" fontId="26" fillId="5" borderId="23" xfId="2" applyFont="1" applyFill="1" applyBorder="1" applyAlignment="1">
      <alignment vertical="center" wrapText="1"/>
    </xf>
    <xf numFmtId="0" fontId="26" fillId="6" borderId="57" xfId="2" applyFont="1" applyFill="1" applyBorder="1" applyAlignment="1">
      <alignment vertical="center" wrapText="1"/>
    </xf>
    <xf numFmtId="3" fontId="20" fillId="0" borderId="0" xfId="2" applyNumberForma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60" xfId="2" applyFont="1" applyBorder="1" applyAlignment="1">
      <alignment horizontal="left" vertic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/>
    <xf numFmtId="3" fontId="30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3" fontId="31" fillId="0" borderId="0" xfId="0" applyNumberFormat="1" applyFont="1" applyAlignment="1"/>
    <xf numFmtId="3" fontId="31" fillId="0" borderId="0" xfId="0" applyNumberFormat="1" applyFont="1"/>
    <xf numFmtId="0" fontId="33" fillId="0" borderId="0" xfId="0" applyFont="1"/>
    <xf numFmtId="0" fontId="5" fillId="0" borderId="0" xfId="0" applyFont="1"/>
    <xf numFmtId="0" fontId="17" fillId="0" borderId="0" xfId="0" applyFont="1"/>
    <xf numFmtId="0" fontId="20" fillId="10" borderId="54" xfId="0" applyFont="1" applyFill="1" applyBorder="1" applyAlignment="1">
      <alignment horizontal="justify"/>
    </xf>
    <xf numFmtId="0" fontId="20" fillId="10" borderId="72" xfId="0" applyFont="1" applyFill="1" applyBorder="1" applyAlignment="1">
      <alignment horizontal="center"/>
    </xf>
    <xf numFmtId="0" fontId="20" fillId="10" borderId="55" xfId="0" applyFont="1" applyFill="1" applyBorder="1" applyAlignment="1">
      <alignment horizontal="center" vertical="center"/>
    </xf>
    <xf numFmtId="0" fontId="34" fillId="10" borderId="55" xfId="0" applyFont="1" applyFill="1" applyBorder="1" applyAlignment="1">
      <alignment horizontal="center" vertical="center"/>
    </xf>
    <xf numFmtId="3" fontId="11" fillId="10" borderId="55" xfId="0" applyNumberFormat="1" applyFont="1" applyFill="1" applyBorder="1" applyAlignment="1">
      <alignment horizontal="justify" vertical="center"/>
    </xf>
    <xf numFmtId="0" fontId="11" fillId="10" borderId="49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5" fillId="11" borderId="17" xfId="0" applyFont="1" applyFill="1" applyBorder="1" applyAlignment="1">
      <alignment horizontal="center" vertical="center"/>
    </xf>
    <xf numFmtId="0" fontId="35" fillId="11" borderId="64" xfId="0" applyFont="1" applyFill="1" applyBorder="1" applyAlignment="1">
      <alignment horizontal="center" vertical="center"/>
    </xf>
    <xf numFmtId="0" fontId="36" fillId="11" borderId="64" xfId="0" applyFont="1" applyFill="1" applyBorder="1" applyAlignment="1"/>
    <xf numFmtId="0" fontId="17" fillId="11" borderId="64" xfId="0" applyFont="1" applyFill="1" applyBorder="1" applyAlignment="1">
      <alignment horizontal="center" vertical="center"/>
    </xf>
    <xf numFmtId="0" fontId="0" fillId="0" borderId="12" xfId="0" applyBorder="1"/>
    <xf numFmtId="0" fontId="0" fillId="5" borderId="2" xfId="0" applyFill="1" applyBorder="1"/>
    <xf numFmtId="0" fontId="0" fillId="12" borderId="2" xfId="0" applyFill="1" applyBorder="1"/>
    <xf numFmtId="3" fontId="0" fillId="0" borderId="26" xfId="0" applyNumberFormat="1" applyBorder="1" applyAlignment="1">
      <alignment wrapText="1"/>
    </xf>
    <xf numFmtId="0" fontId="0" fillId="13" borderId="2" xfId="0" applyFill="1" applyBorder="1"/>
    <xf numFmtId="0" fontId="38" fillId="0" borderId="0" xfId="0" applyFont="1" applyAlignment="1"/>
    <xf numFmtId="3" fontId="25" fillId="0" borderId="0" xfId="2" applyNumberFormat="1" applyFont="1"/>
    <xf numFmtId="3" fontId="39" fillId="0" borderId="0" xfId="0" applyNumberFormat="1" applyFont="1" applyBorder="1"/>
    <xf numFmtId="0" fontId="34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3" fontId="11" fillId="0" borderId="60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7" fillId="11" borderId="65" xfId="0" applyNumberFormat="1" applyFont="1" applyFill="1" applyBorder="1" applyAlignment="1">
      <alignment horizontal="right" vertical="center"/>
    </xf>
    <xf numFmtId="3" fontId="38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3" fontId="40" fillId="2" borderId="1" xfId="0" applyNumberFormat="1" applyFont="1" applyFill="1" applyBorder="1" applyAlignment="1">
      <alignment horizontal="right" vertical="center"/>
    </xf>
    <xf numFmtId="0" fontId="20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34" fillId="3" borderId="61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left" vertical="center"/>
    </xf>
    <xf numFmtId="0" fontId="11" fillId="3" borderId="61" xfId="0" applyFont="1" applyFill="1" applyBorder="1" applyAlignment="1">
      <alignment horizontal="center" vertical="center"/>
    </xf>
    <xf numFmtId="3" fontId="11" fillId="3" borderId="61" xfId="0" applyNumberFormat="1" applyFont="1" applyFill="1" applyBorder="1" applyAlignment="1">
      <alignment horizontal="right" vertical="center"/>
    </xf>
    <xf numFmtId="0" fontId="34" fillId="14" borderId="54" xfId="0" applyFont="1" applyFill="1" applyBorder="1" applyAlignment="1">
      <alignment horizontal="center" vertical="center"/>
    </xf>
    <xf numFmtId="0" fontId="34" fillId="14" borderId="55" xfId="0" applyFont="1" applyFill="1" applyBorder="1" applyAlignment="1">
      <alignment horizontal="left" vertical="center"/>
    </xf>
    <xf numFmtId="0" fontId="37" fillId="14" borderId="55" xfId="0" applyFont="1" applyFill="1" applyBorder="1" applyAlignment="1">
      <alignment horizontal="left" vertical="center"/>
    </xf>
    <xf numFmtId="0" fontId="11" fillId="14" borderId="55" xfId="0" applyFont="1" applyFill="1" applyBorder="1" applyAlignment="1">
      <alignment horizontal="center" vertical="center"/>
    </xf>
    <xf numFmtId="3" fontId="7" fillId="14" borderId="5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0" fillId="0" borderId="23" xfId="0" applyFont="1" applyBorder="1" applyAlignment="1">
      <alignment horizontal="justify" vertical="center"/>
    </xf>
    <xf numFmtId="0" fontId="20" fillId="3" borderId="21" xfId="0" applyFont="1" applyFill="1" applyBorder="1" applyAlignment="1">
      <alignment horizontal="justify" vertical="center"/>
    </xf>
    <xf numFmtId="0" fontId="20" fillId="14" borderId="56" xfId="0" applyFont="1" applyFill="1" applyBorder="1" applyAlignment="1">
      <alignment horizontal="justify" vertical="center"/>
    </xf>
    <xf numFmtId="0" fontId="20" fillId="0" borderId="76" xfId="0" applyFont="1" applyBorder="1" applyAlignment="1">
      <alignment horizontal="justify" vertical="center"/>
    </xf>
    <xf numFmtId="3" fontId="17" fillId="11" borderId="27" xfId="0" applyNumberFormat="1" applyFont="1" applyFill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justify" vertical="center" wrapText="1"/>
    </xf>
    <xf numFmtId="0" fontId="34" fillId="15" borderId="1" xfId="0" applyFont="1" applyFill="1" applyBorder="1" applyAlignment="1">
      <alignment wrapText="1"/>
    </xf>
    <xf numFmtId="0" fontId="2" fillId="0" borderId="5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2" borderId="75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13" borderId="75" xfId="0" applyFill="1" applyBorder="1" applyAlignment="1">
      <alignment horizontal="left" vertical="center" wrapText="1"/>
    </xf>
    <xf numFmtId="0" fontId="0" fillId="13" borderId="74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5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 wrapText="1"/>
    </xf>
    <xf numFmtId="3" fontId="5" fillId="0" borderId="31" xfId="1" applyNumberFormat="1" applyFont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4" fillId="0" borderId="0" xfId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29" fillId="9" borderId="67" xfId="2" applyFont="1" applyFill="1" applyBorder="1" applyAlignment="1">
      <alignment horizontal="left"/>
    </xf>
    <xf numFmtId="0" fontId="29" fillId="9" borderId="48" xfId="2" applyFont="1" applyFill="1" applyBorder="1" applyAlignment="1">
      <alignment horizontal="left"/>
    </xf>
    <xf numFmtId="0" fontId="29" fillId="9" borderId="49" xfId="2" applyFont="1" applyFill="1" applyBorder="1" applyAlignment="1">
      <alignment horizontal="left"/>
    </xf>
    <xf numFmtId="3" fontId="20" fillId="0" borderId="61" xfId="2" applyNumberFormat="1" applyBorder="1" applyAlignment="1">
      <alignment horizontal="center" vertical="center"/>
    </xf>
    <xf numFmtId="3" fontId="20" fillId="0" borderId="60" xfId="2" applyNumberForma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61" xfId="2" applyFont="1" applyBorder="1" applyAlignment="1">
      <alignment horizontal="left" vertical="center"/>
    </xf>
    <xf numFmtId="0" fontId="25" fillId="0" borderId="60" xfId="2" applyFont="1" applyBorder="1" applyAlignment="1">
      <alignment horizontal="left" vertical="center"/>
    </xf>
    <xf numFmtId="0" fontId="25" fillId="6" borderId="27" xfId="2" applyFont="1" applyFill="1" applyBorder="1" applyAlignment="1">
      <alignment horizontal="left" vertical="center"/>
    </xf>
    <xf numFmtId="0" fontId="25" fillId="6" borderId="44" xfId="2" applyFont="1" applyFill="1" applyBorder="1" applyAlignment="1">
      <alignment horizontal="left" vertical="center"/>
    </xf>
    <xf numFmtId="0" fontId="25" fillId="6" borderId="18" xfId="2" applyFont="1" applyFill="1" applyBorder="1" applyAlignment="1">
      <alignment horizontal="left" vertical="center"/>
    </xf>
    <xf numFmtId="0" fontId="23" fillId="0" borderId="68" xfId="2" applyFont="1" applyFill="1" applyBorder="1" applyAlignment="1">
      <alignment horizontal="left" vertical="center"/>
    </xf>
    <xf numFmtId="0" fontId="23" fillId="0" borderId="58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left" vertical="center"/>
    </xf>
    <xf numFmtId="0" fontId="25" fillId="0" borderId="70" xfId="2" applyFont="1" applyFill="1" applyBorder="1" applyAlignment="1">
      <alignment horizontal="center" vertical="center"/>
    </xf>
    <xf numFmtId="0" fontId="25" fillId="0" borderId="14" xfId="2" applyFont="1" applyFill="1" applyBorder="1" applyAlignment="1">
      <alignment horizontal="center" vertical="center"/>
    </xf>
    <xf numFmtId="0" fontId="25" fillId="0" borderId="61" xfId="2" applyFont="1" applyFill="1" applyBorder="1" applyAlignment="1">
      <alignment horizontal="left" vertical="center"/>
    </xf>
    <xf numFmtId="0" fontId="25" fillId="0" borderId="60" xfId="2" applyFont="1" applyFill="1" applyBorder="1" applyAlignment="1">
      <alignment horizontal="left" vertical="center"/>
    </xf>
    <xf numFmtId="0" fontId="25" fillId="0" borderId="25" xfId="2" applyFont="1" applyFill="1" applyBorder="1" applyAlignment="1">
      <alignment horizontal="center" vertical="center"/>
    </xf>
    <xf numFmtId="0" fontId="20" fillId="0" borderId="2" xfId="2" applyFill="1" applyBorder="1" applyAlignment="1">
      <alignment horizontal="center" vertical="center"/>
    </xf>
    <xf numFmtId="0" fontId="25" fillId="0" borderId="28" xfId="2" applyFont="1" applyFill="1" applyBorder="1" applyAlignment="1">
      <alignment horizontal="left" vertical="center"/>
    </xf>
    <xf numFmtId="0" fontId="20" fillId="0" borderId="1" xfId="2" applyFill="1" applyBorder="1" applyAlignment="1">
      <alignment horizontal="left" vertical="center"/>
    </xf>
    <xf numFmtId="0" fontId="26" fillId="5" borderId="9" xfId="2" applyFont="1" applyFill="1" applyBorder="1" applyAlignment="1">
      <alignment horizontal="left" vertical="center" wrapText="1"/>
    </xf>
    <xf numFmtId="0" fontId="26" fillId="5" borderId="62" xfId="2" applyFont="1" applyFill="1" applyBorder="1" applyAlignment="1">
      <alignment horizontal="left" vertical="center" wrapText="1"/>
    </xf>
    <xf numFmtId="0" fontId="25" fillId="0" borderId="70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6" borderId="67" xfId="2" applyFont="1" applyFill="1" applyBorder="1" applyAlignment="1">
      <alignment horizontal="left" vertical="center" wrapText="1"/>
    </xf>
    <xf numFmtId="0" fontId="25" fillId="6" borderId="48" xfId="2" applyFont="1" applyFill="1" applyBorder="1" applyAlignment="1">
      <alignment horizontal="left" vertical="center" wrapText="1"/>
    </xf>
    <xf numFmtId="0" fontId="25" fillId="6" borderId="72" xfId="2" applyFont="1" applyFill="1" applyBorder="1" applyAlignment="1">
      <alignment horizontal="left" vertical="center" wrapText="1"/>
    </xf>
    <xf numFmtId="0" fontId="23" fillId="0" borderId="0" xfId="2" applyFont="1" applyAlignment="1">
      <alignment horizontal="left"/>
    </xf>
    <xf numFmtId="0" fontId="25" fillId="7" borderId="67" xfId="2" applyFont="1" applyFill="1" applyBorder="1" applyAlignment="1">
      <alignment horizontal="left"/>
    </xf>
    <xf numFmtId="0" fontId="25" fillId="7" borderId="72" xfId="2" applyFont="1" applyFill="1" applyBorder="1" applyAlignment="1">
      <alignment horizontal="left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Alignment="1"/>
    <xf numFmtId="3" fontId="20" fillId="0" borderId="0" xfId="2" applyNumberFormat="1" applyBorder="1" applyAlignment="1"/>
    <xf numFmtId="0" fontId="20" fillId="0" borderId="44" xfId="2" applyBorder="1" applyAlignment="1"/>
    <xf numFmtId="0" fontId="23" fillId="0" borderId="58" xfId="2" applyFont="1" applyBorder="1" applyAlignment="1">
      <alignment horizontal="left" vertic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48" xfId="2" applyFont="1" applyBorder="1" applyAlignment="1">
      <alignment horizontal="left" vertical="center"/>
    </xf>
    <xf numFmtId="0" fontId="25" fillId="0" borderId="7" xfId="2" applyFont="1" applyBorder="1" applyAlignment="1">
      <alignment horizontal="center" vertical="center"/>
    </xf>
    <xf numFmtId="0" fontId="20" fillId="0" borderId="33" xfId="2" applyBorder="1" applyAlignment="1">
      <alignment horizontal="center" vertical="center"/>
    </xf>
    <xf numFmtId="0" fontId="25" fillId="0" borderId="8" xfId="2" applyFont="1" applyBorder="1" applyAlignment="1">
      <alignment horizontal="left" vertical="center"/>
    </xf>
    <xf numFmtId="0" fontId="20" fillId="0" borderId="53" xfId="2" applyBorder="1" applyAlignment="1">
      <alignment horizontal="left" vertical="center"/>
    </xf>
    <xf numFmtId="0" fontId="25" fillId="6" borderId="67" xfId="2" applyFont="1" applyFill="1" applyBorder="1" applyAlignment="1">
      <alignment horizontal="left" vertical="center"/>
    </xf>
    <xf numFmtId="0" fontId="25" fillId="6" borderId="48" xfId="2" applyFont="1" applyFill="1" applyBorder="1" applyAlignment="1">
      <alignment horizontal="left" vertical="center"/>
    </xf>
    <xf numFmtId="0" fontId="25" fillId="6" borderId="72" xfId="2" applyFont="1" applyFill="1" applyBorder="1" applyAlignment="1">
      <alignment horizontal="left" vertical="center"/>
    </xf>
    <xf numFmtId="0" fontId="38" fillId="0" borderId="24" xfId="0" applyFont="1" applyBorder="1" applyAlignment="1">
      <alignment horizontal="left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10</xdr:row>
      <xdr:rowOff>123826</xdr:rowOff>
    </xdr:from>
    <xdr:to>
      <xdr:col>4</xdr:col>
      <xdr:colOff>495300</xdr:colOff>
      <xdr:row>26</xdr:row>
      <xdr:rowOff>142875</xdr:rowOff>
    </xdr:to>
    <xdr:cxnSp macro="">
      <xdr:nvCxnSpPr>
        <xdr:cNvPr id="6" name="Přímá spojnice 5"/>
        <xdr:cNvCxnSpPr/>
      </xdr:nvCxnSpPr>
      <xdr:spPr>
        <a:xfrm flipV="1">
          <a:off x="5210175" y="2257426"/>
          <a:ext cx="0" cy="3562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10</xdr:row>
      <xdr:rowOff>123825</xdr:rowOff>
    </xdr:from>
    <xdr:to>
      <xdr:col>4</xdr:col>
      <xdr:colOff>495300</xdr:colOff>
      <xdr:row>10</xdr:row>
      <xdr:rowOff>123825</xdr:rowOff>
    </xdr:to>
    <xdr:cxnSp macro="">
      <xdr:nvCxnSpPr>
        <xdr:cNvPr id="8" name="Přímá spojnice se šipkou 7"/>
        <xdr:cNvCxnSpPr/>
      </xdr:nvCxnSpPr>
      <xdr:spPr>
        <a:xfrm flipH="1">
          <a:off x="3162300" y="2028825"/>
          <a:ext cx="14859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32" sqref="B32"/>
    </sheetView>
  </sheetViews>
  <sheetFormatPr defaultRowHeight="15" x14ac:dyDescent="0.25"/>
  <cols>
    <col min="1" max="1" width="8.42578125" style="5" customWidth="1"/>
    <col min="2" max="2" width="29.7109375" customWidth="1"/>
    <col min="3" max="3" width="16.5703125" customWidth="1"/>
    <col min="4" max="4" width="17.5703125" customWidth="1"/>
  </cols>
  <sheetData>
    <row r="1" spans="1:4" ht="24" customHeight="1" x14ac:dyDescent="0.25">
      <c r="A1" s="349" t="s">
        <v>1</v>
      </c>
      <c r="B1" s="350"/>
      <c r="C1" s="13" t="s">
        <v>96</v>
      </c>
      <c r="D1" s="15"/>
    </row>
    <row r="2" spans="1:4" x14ac:dyDescent="0.25">
      <c r="A2" s="305" t="s">
        <v>193</v>
      </c>
      <c r="B2" s="304" t="s">
        <v>201</v>
      </c>
      <c r="C2" s="8">
        <v>600000</v>
      </c>
      <c r="D2" s="16" t="s">
        <v>95</v>
      </c>
    </row>
    <row r="3" spans="1:4" x14ac:dyDescent="0.25">
      <c r="A3" s="305" t="s">
        <v>194</v>
      </c>
      <c r="B3" s="304" t="s">
        <v>195</v>
      </c>
      <c r="C3" s="8">
        <v>1250000</v>
      </c>
      <c r="D3" s="16" t="s">
        <v>188</v>
      </c>
    </row>
    <row r="4" spans="1:4" x14ac:dyDescent="0.25">
      <c r="A4" s="306" t="s">
        <v>191</v>
      </c>
      <c r="B4" s="304" t="s">
        <v>16</v>
      </c>
      <c r="C4" s="19">
        <v>2000000</v>
      </c>
      <c r="D4" t="s">
        <v>96</v>
      </c>
    </row>
    <row r="5" spans="1:4" x14ac:dyDescent="0.25">
      <c r="A5" s="306" t="s">
        <v>191</v>
      </c>
      <c r="B5" s="304" t="s">
        <v>15</v>
      </c>
      <c r="C5" s="8">
        <v>1000000</v>
      </c>
    </row>
    <row r="6" spans="1:4" ht="15.75" thickBot="1" x14ac:dyDescent="0.3">
      <c r="A6" s="347" t="s">
        <v>13</v>
      </c>
      <c r="B6" s="348"/>
      <c r="C6" s="9">
        <f>SUM(C2:C5)</f>
        <v>4850000</v>
      </c>
    </row>
    <row r="7" spans="1:4" ht="15.75" thickBot="1" x14ac:dyDescent="0.3">
      <c r="C7" s="1"/>
    </row>
    <row r="8" spans="1:4" ht="22.5" customHeight="1" x14ac:dyDescent="0.25">
      <c r="A8" s="349" t="s">
        <v>0</v>
      </c>
      <c r="B8" s="350"/>
      <c r="C8" s="14"/>
    </row>
    <row r="9" spans="1:4" x14ac:dyDescent="0.25">
      <c r="A9" s="305" t="s">
        <v>194</v>
      </c>
      <c r="B9" s="304" t="s">
        <v>202</v>
      </c>
      <c r="C9" s="8">
        <v>1210000</v>
      </c>
      <c r="D9" s="16" t="s">
        <v>190</v>
      </c>
    </row>
    <row r="10" spans="1:4" x14ac:dyDescent="0.25">
      <c r="A10" s="308" t="s">
        <v>200</v>
      </c>
      <c r="B10" s="304" t="s">
        <v>14</v>
      </c>
      <c r="C10" s="8">
        <v>3465000</v>
      </c>
      <c r="D10" s="16" t="s">
        <v>189</v>
      </c>
    </row>
    <row r="11" spans="1:4" x14ac:dyDescent="0.25">
      <c r="A11" s="306" t="s">
        <v>191</v>
      </c>
      <c r="B11" s="304" t="s">
        <v>16</v>
      </c>
      <c r="C11" s="19">
        <v>1800000</v>
      </c>
    </row>
    <row r="12" spans="1:4" ht="15.75" thickBot="1" x14ac:dyDescent="0.3">
      <c r="A12" s="347" t="s">
        <v>13</v>
      </c>
      <c r="B12" s="348"/>
      <c r="C12" s="9">
        <f>SUM(C9:C11)</f>
        <v>6475000</v>
      </c>
    </row>
    <row r="13" spans="1:4" s="2" customFormat="1" x14ac:dyDescent="0.25">
      <c r="A13" s="5"/>
      <c r="C13" s="3"/>
    </row>
    <row r="14" spans="1:4" s="2" customFormat="1" x14ac:dyDescent="0.25">
      <c r="A14" s="5"/>
      <c r="C14" s="3"/>
    </row>
    <row r="15" spans="1:4" s="2" customFormat="1" ht="15.75" thickBot="1" x14ac:dyDescent="0.3">
      <c r="A15" s="5"/>
      <c r="C15" s="3"/>
    </row>
    <row r="16" spans="1:4" s="4" customFormat="1" ht="35.25" customHeight="1" x14ac:dyDescent="0.25">
      <c r="A16" s="353" t="s">
        <v>198</v>
      </c>
      <c r="B16" s="354"/>
      <c r="C16" s="18" t="s">
        <v>8</v>
      </c>
      <c r="D16" s="17" t="s">
        <v>192</v>
      </c>
    </row>
    <row r="17" spans="1:4" s="2" customFormat="1" x14ac:dyDescent="0.25">
      <c r="A17" s="355" t="s">
        <v>2</v>
      </c>
      <c r="B17" s="356"/>
      <c r="C17" s="7" t="s">
        <v>3</v>
      </c>
      <c r="D17" s="10">
        <v>0</v>
      </c>
    </row>
    <row r="18" spans="1:4" s="2" customFormat="1" x14ac:dyDescent="0.25">
      <c r="A18" s="355" t="s">
        <v>4</v>
      </c>
      <c r="B18" s="356"/>
      <c r="C18" s="7" t="s">
        <v>5</v>
      </c>
      <c r="D18" s="8">
        <v>855000</v>
      </c>
    </row>
    <row r="19" spans="1:4" s="2" customFormat="1" x14ac:dyDescent="0.25">
      <c r="A19" s="355" t="s">
        <v>6</v>
      </c>
      <c r="B19" s="356"/>
      <c r="C19" s="7">
        <v>4880000</v>
      </c>
      <c r="D19" s="8">
        <v>2610000</v>
      </c>
    </row>
    <row r="20" spans="1:4" s="2" customFormat="1" x14ac:dyDescent="0.25">
      <c r="A20" s="355" t="s">
        <v>7</v>
      </c>
      <c r="B20" s="356"/>
      <c r="C20" s="7">
        <v>55000</v>
      </c>
      <c r="D20" s="10">
        <v>0</v>
      </c>
    </row>
    <row r="21" spans="1:4" ht="15.75" thickBot="1" x14ac:dyDescent="0.3">
      <c r="A21" s="359" t="s">
        <v>13</v>
      </c>
      <c r="B21" s="360"/>
      <c r="C21" s="11">
        <f>SUM(C19:C20)</f>
        <v>4935000</v>
      </c>
      <c r="D21" s="12">
        <v>3465000</v>
      </c>
    </row>
    <row r="22" spans="1:4" ht="15.75" thickBot="1" x14ac:dyDescent="0.3">
      <c r="C22" s="1"/>
    </row>
    <row r="23" spans="1:4" ht="30.75" customHeight="1" x14ac:dyDescent="0.25">
      <c r="A23" s="361" t="s">
        <v>199</v>
      </c>
      <c r="B23" s="362"/>
      <c r="C23" s="307" t="s">
        <v>197</v>
      </c>
    </row>
    <row r="24" spans="1:4" x14ac:dyDescent="0.25">
      <c r="A24" s="351" t="s">
        <v>9</v>
      </c>
      <c r="B24" s="352"/>
      <c r="C24" s="10">
        <v>0</v>
      </c>
    </row>
    <row r="25" spans="1:4" x14ac:dyDescent="0.25">
      <c r="A25" s="351" t="s">
        <v>10</v>
      </c>
      <c r="B25" s="352"/>
      <c r="C25" s="8">
        <v>1100000</v>
      </c>
    </row>
    <row r="26" spans="1:4" x14ac:dyDescent="0.25">
      <c r="A26" s="351" t="s">
        <v>11</v>
      </c>
      <c r="B26" s="352"/>
      <c r="C26" s="8">
        <v>574805</v>
      </c>
    </row>
    <row r="27" spans="1:4" x14ac:dyDescent="0.25">
      <c r="A27" s="351" t="s">
        <v>12</v>
      </c>
      <c r="B27" s="352"/>
      <c r="C27" s="8">
        <v>250000</v>
      </c>
    </row>
    <row r="28" spans="1:4" ht="15.75" thickBot="1" x14ac:dyDescent="0.3">
      <c r="A28" s="357" t="s">
        <v>13</v>
      </c>
      <c r="B28" s="358"/>
      <c r="C28" s="9">
        <f>SUM(C24:C27)</f>
        <v>1924805</v>
      </c>
      <c r="D28" t="s">
        <v>196</v>
      </c>
    </row>
    <row r="30" spans="1:4" ht="13.5" customHeight="1" x14ac:dyDescent="0.25"/>
  </sheetData>
  <mergeCells count="16">
    <mergeCell ref="A25:B25"/>
    <mergeCell ref="A26:B26"/>
    <mergeCell ref="A27:B27"/>
    <mergeCell ref="A28:B28"/>
    <mergeCell ref="A18:B18"/>
    <mergeCell ref="A19:B19"/>
    <mergeCell ref="A20:B20"/>
    <mergeCell ref="A21:B21"/>
    <mergeCell ref="A23:B23"/>
    <mergeCell ref="A12:B12"/>
    <mergeCell ref="A1:B1"/>
    <mergeCell ref="A8:B8"/>
    <mergeCell ref="A6:B6"/>
    <mergeCell ref="A24:B24"/>
    <mergeCell ref="A16:B16"/>
    <mergeCell ref="A17:B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="110" zoomScaleNormal="100" zoomScalePageLayoutView="110" workbookViewId="0">
      <selection activeCell="G36" sqref="G36"/>
    </sheetView>
  </sheetViews>
  <sheetFormatPr defaultRowHeight="12.75" x14ac:dyDescent="0.2"/>
  <cols>
    <col min="1" max="1" width="36.7109375" style="22" customWidth="1"/>
    <col min="2" max="2" width="12.5703125" style="73" customWidth="1"/>
    <col min="3" max="3" width="10.85546875" style="74" customWidth="1"/>
    <col min="4" max="4" width="9.7109375" style="22" customWidth="1"/>
    <col min="5" max="5" width="9.42578125" style="22" customWidth="1"/>
    <col min="6" max="256" width="9.140625" style="22"/>
    <col min="257" max="257" width="36.7109375" style="22" customWidth="1"/>
    <col min="258" max="258" width="12.5703125" style="22" customWidth="1"/>
    <col min="259" max="259" width="10.85546875" style="22" customWidth="1"/>
    <col min="260" max="260" width="9.7109375" style="22" customWidth="1"/>
    <col min="261" max="261" width="9.42578125" style="22" customWidth="1"/>
    <col min="262" max="512" width="9.140625" style="22"/>
    <col min="513" max="513" width="36.7109375" style="22" customWidth="1"/>
    <col min="514" max="514" width="12.5703125" style="22" customWidth="1"/>
    <col min="515" max="515" width="10.85546875" style="22" customWidth="1"/>
    <col min="516" max="516" width="9.7109375" style="22" customWidth="1"/>
    <col min="517" max="517" width="9.42578125" style="22" customWidth="1"/>
    <col min="518" max="768" width="9.140625" style="22"/>
    <col min="769" max="769" width="36.7109375" style="22" customWidth="1"/>
    <col min="770" max="770" width="12.5703125" style="22" customWidth="1"/>
    <col min="771" max="771" width="10.85546875" style="22" customWidth="1"/>
    <col min="772" max="772" width="9.7109375" style="22" customWidth="1"/>
    <col min="773" max="773" width="9.42578125" style="22" customWidth="1"/>
    <col min="774" max="1024" width="9.140625" style="22"/>
    <col min="1025" max="1025" width="36.7109375" style="22" customWidth="1"/>
    <col min="1026" max="1026" width="12.5703125" style="22" customWidth="1"/>
    <col min="1027" max="1027" width="10.85546875" style="22" customWidth="1"/>
    <col min="1028" max="1028" width="9.7109375" style="22" customWidth="1"/>
    <col min="1029" max="1029" width="9.42578125" style="22" customWidth="1"/>
    <col min="1030" max="1280" width="9.140625" style="22"/>
    <col min="1281" max="1281" width="36.7109375" style="22" customWidth="1"/>
    <col min="1282" max="1282" width="12.5703125" style="22" customWidth="1"/>
    <col min="1283" max="1283" width="10.85546875" style="22" customWidth="1"/>
    <col min="1284" max="1284" width="9.7109375" style="22" customWidth="1"/>
    <col min="1285" max="1285" width="9.42578125" style="22" customWidth="1"/>
    <col min="1286" max="1536" width="9.140625" style="22"/>
    <col min="1537" max="1537" width="36.7109375" style="22" customWidth="1"/>
    <col min="1538" max="1538" width="12.5703125" style="22" customWidth="1"/>
    <col min="1539" max="1539" width="10.85546875" style="22" customWidth="1"/>
    <col min="1540" max="1540" width="9.7109375" style="22" customWidth="1"/>
    <col min="1541" max="1541" width="9.42578125" style="22" customWidth="1"/>
    <col min="1542" max="1792" width="9.140625" style="22"/>
    <col min="1793" max="1793" width="36.7109375" style="22" customWidth="1"/>
    <col min="1794" max="1794" width="12.5703125" style="22" customWidth="1"/>
    <col min="1795" max="1795" width="10.85546875" style="22" customWidth="1"/>
    <col min="1796" max="1796" width="9.7109375" style="22" customWidth="1"/>
    <col min="1797" max="1797" width="9.42578125" style="22" customWidth="1"/>
    <col min="1798" max="2048" width="9.140625" style="22"/>
    <col min="2049" max="2049" width="36.7109375" style="22" customWidth="1"/>
    <col min="2050" max="2050" width="12.5703125" style="22" customWidth="1"/>
    <col min="2051" max="2051" width="10.85546875" style="22" customWidth="1"/>
    <col min="2052" max="2052" width="9.7109375" style="22" customWidth="1"/>
    <col min="2053" max="2053" width="9.42578125" style="22" customWidth="1"/>
    <col min="2054" max="2304" width="9.140625" style="22"/>
    <col min="2305" max="2305" width="36.7109375" style="22" customWidth="1"/>
    <col min="2306" max="2306" width="12.5703125" style="22" customWidth="1"/>
    <col min="2307" max="2307" width="10.85546875" style="22" customWidth="1"/>
    <col min="2308" max="2308" width="9.7109375" style="22" customWidth="1"/>
    <col min="2309" max="2309" width="9.42578125" style="22" customWidth="1"/>
    <col min="2310" max="2560" width="9.140625" style="22"/>
    <col min="2561" max="2561" width="36.7109375" style="22" customWidth="1"/>
    <col min="2562" max="2562" width="12.5703125" style="22" customWidth="1"/>
    <col min="2563" max="2563" width="10.85546875" style="22" customWidth="1"/>
    <col min="2564" max="2564" width="9.7109375" style="22" customWidth="1"/>
    <col min="2565" max="2565" width="9.42578125" style="22" customWidth="1"/>
    <col min="2566" max="2816" width="9.140625" style="22"/>
    <col min="2817" max="2817" width="36.7109375" style="22" customWidth="1"/>
    <col min="2818" max="2818" width="12.5703125" style="22" customWidth="1"/>
    <col min="2819" max="2819" width="10.85546875" style="22" customWidth="1"/>
    <col min="2820" max="2820" width="9.7109375" style="22" customWidth="1"/>
    <col min="2821" max="2821" width="9.42578125" style="22" customWidth="1"/>
    <col min="2822" max="3072" width="9.140625" style="22"/>
    <col min="3073" max="3073" width="36.7109375" style="22" customWidth="1"/>
    <col min="3074" max="3074" width="12.5703125" style="22" customWidth="1"/>
    <col min="3075" max="3075" width="10.85546875" style="22" customWidth="1"/>
    <col min="3076" max="3076" width="9.7109375" style="22" customWidth="1"/>
    <col min="3077" max="3077" width="9.42578125" style="22" customWidth="1"/>
    <col min="3078" max="3328" width="9.140625" style="22"/>
    <col min="3329" max="3329" width="36.7109375" style="22" customWidth="1"/>
    <col min="3330" max="3330" width="12.5703125" style="22" customWidth="1"/>
    <col min="3331" max="3331" width="10.85546875" style="22" customWidth="1"/>
    <col min="3332" max="3332" width="9.7109375" style="22" customWidth="1"/>
    <col min="3333" max="3333" width="9.42578125" style="22" customWidth="1"/>
    <col min="3334" max="3584" width="9.140625" style="22"/>
    <col min="3585" max="3585" width="36.7109375" style="22" customWidth="1"/>
    <col min="3586" max="3586" width="12.5703125" style="22" customWidth="1"/>
    <col min="3587" max="3587" width="10.85546875" style="22" customWidth="1"/>
    <col min="3588" max="3588" width="9.7109375" style="22" customWidth="1"/>
    <col min="3589" max="3589" width="9.42578125" style="22" customWidth="1"/>
    <col min="3590" max="3840" width="9.140625" style="22"/>
    <col min="3841" max="3841" width="36.7109375" style="22" customWidth="1"/>
    <col min="3842" max="3842" width="12.5703125" style="22" customWidth="1"/>
    <col min="3843" max="3843" width="10.85546875" style="22" customWidth="1"/>
    <col min="3844" max="3844" width="9.7109375" style="22" customWidth="1"/>
    <col min="3845" max="3845" width="9.42578125" style="22" customWidth="1"/>
    <col min="3846" max="4096" width="9.140625" style="22"/>
    <col min="4097" max="4097" width="36.7109375" style="22" customWidth="1"/>
    <col min="4098" max="4098" width="12.5703125" style="22" customWidth="1"/>
    <col min="4099" max="4099" width="10.85546875" style="22" customWidth="1"/>
    <col min="4100" max="4100" width="9.7109375" style="22" customWidth="1"/>
    <col min="4101" max="4101" width="9.42578125" style="22" customWidth="1"/>
    <col min="4102" max="4352" width="9.140625" style="22"/>
    <col min="4353" max="4353" width="36.7109375" style="22" customWidth="1"/>
    <col min="4354" max="4354" width="12.5703125" style="22" customWidth="1"/>
    <col min="4355" max="4355" width="10.85546875" style="22" customWidth="1"/>
    <col min="4356" max="4356" width="9.7109375" style="22" customWidth="1"/>
    <col min="4357" max="4357" width="9.42578125" style="22" customWidth="1"/>
    <col min="4358" max="4608" width="9.140625" style="22"/>
    <col min="4609" max="4609" width="36.7109375" style="22" customWidth="1"/>
    <col min="4610" max="4610" width="12.5703125" style="22" customWidth="1"/>
    <col min="4611" max="4611" width="10.85546875" style="22" customWidth="1"/>
    <col min="4612" max="4612" width="9.7109375" style="22" customWidth="1"/>
    <col min="4613" max="4613" width="9.42578125" style="22" customWidth="1"/>
    <col min="4614" max="4864" width="9.140625" style="22"/>
    <col min="4865" max="4865" width="36.7109375" style="22" customWidth="1"/>
    <col min="4866" max="4866" width="12.5703125" style="22" customWidth="1"/>
    <col min="4867" max="4867" width="10.85546875" style="22" customWidth="1"/>
    <col min="4868" max="4868" width="9.7109375" style="22" customWidth="1"/>
    <col min="4869" max="4869" width="9.42578125" style="22" customWidth="1"/>
    <col min="4870" max="5120" width="9.140625" style="22"/>
    <col min="5121" max="5121" width="36.7109375" style="22" customWidth="1"/>
    <col min="5122" max="5122" width="12.5703125" style="22" customWidth="1"/>
    <col min="5123" max="5123" width="10.85546875" style="22" customWidth="1"/>
    <col min="5124" max="5124" width="9.7109375" style="22" customWidth="1"/>
    <col min="5125" max="5125" width="9.42578125" style="22" customWidth="1"/>
    <col min="5126" max="5376" width="9.140625" style="22"/>
    <col min="5377" max="5377" width="36.7109375" style="22" customWidth="1"/>
    <col min="5378" max="5378" width="12.5703125" style="22" customWidth="1"/>
    <col min="5379" max="5379" width="10.85546875" style="22" customWidth="1"/>
    <col min="5380" max="5380" width="9.7109375" style="22" customWidth="1"/>
    <col min="5381" max="5381" width="9.42578125" style="22" customWidth="1"/>
    <col min="5382" max="5632" width="9.140625" style="22"/>
    <col min="5633" max="5633" width="36.7109375" style="22" customWidth="1"/>
    <col min="5634" max="5634" width="12.5703125" style="22" customWidth="1"/>
    <col min="5635" max="5635" width="10.85546875" style="22" customWidth="1"/>
    <col min="5636" max="5636" width="9.7109375" style="22" customWidth="1"/>
    <col min="5637" max="5637" width="9.42578125" style="22" customWidth="1"/>
    <col min="5638" max="5888" width="9.140625" style="22"/>
    <col min="5889" max="5889" width="36.7109375" style="22" customWidth="1"/>
    <col min="5890" max="5890" width="12.5703125" style="22" customWidth="1"/>
    <col min="5891" max="5891" width="10.85546875" style="22" customWidth="1"/>
    <col min="5892" max="5892" width="9.7109375" style="22" customWidth="1"/>
    <col min="5893" max="5893" width="9.42578125" style="22" customWidth="1"/>
    <col min="5894" max="6144" width="9.140625" style="22"/>
    <col min="6145" max="6145" width="36.7109375" style="22" customWidth="1"/>
    <col min="6146" max="6146" width="12.5703125" style="22" customWidth="1"/>
    <col min="6147" max="6147" width="10.85546875" style="22" customWidth="1"/>
    <col min="6148" max="6148" width="9.7109375" style="22" customWidth="1"/>
    <col min="6149" max="6149" width="9.42578125" style="22" customWidth="1"/>
    <col min="6150" max="6400" width="9.140625" style="22"/>
    <col min="6401" max="6401" width="36.7109375" style="22" customWidth="1"/>
    <col min="6402" max="6402" width="12.5703125" style="22" customWidth="1"/>
    <col min="6403" max="6403" width="10.85546875" style="22" customWidth="1"/>
    <col min="6404" max="6404" width="9.7109375" style="22" customWidth="1"/>
    <col min="6405" max="6405" width="9.42578125" style="22" customWidth="1"/>
    <col min="6406" max="6656" width="9.140625" style="22"/>
    <col min="6657" max="6657" width="36.7109375" style="22" customWidth="1"/>
    <col min="6658" max="6658" width="12.5703125" style="22" customWidth="1"/>
    <col min="6659" max="6659" width="10.85546875" style="22" customWidth="1"/>
    <col min="6660" max="6660" width="9.7109375" style="22" customWidth="1"/>
    <col min="6661" max="6661" width="9.42578125" style="22" customWidth="1"/>
    <col min="6662" max="6912" width="9.140625" style="22"/>
    <col min="6913" max="6913" width="36.7109375" style="22" customWidth="1"/>
    <col min="6914" max="6914" width="12.5703125" style="22" customWidth="1"/>
    <col min="6915" max="6915" width="10.85546875" style="22" customWidth="1"/>
    <col min="6916" max="6916" width="9.7109375" style="22" customWidth="1"/>
    <col min="6917" max="6917" width="9.42578125" style="22" customWidth="1"/>
    <col min="6918" max="7168" width="9.140625" style="22"/>
    <col min="7169" max="7169" width="36.7109375" style="22" customWidth="1"/>
    <col min="7170" max="7170" width="12.5703125" style="22" customWidth="1"/>
    <col min="7171" max="7171" width="10.85546875" style="22" customWidth="1"/>
    <col min="7172" max="7172" width="9.7109375" style="22" customWidth="1"/>
    <col min="7173" max="7173" width="9.42578125" style="22" customWidth="1"/>
    <col min="7174" max="7424" width="9.140625" style="22"/>
    <col min="7425" max="7425" width="36.7109375" style="22" customWidth="1"/>
    <col min="7426" max="7426" width="12.5703125" style="22" customWidth="1"/>
    <col min="7427" max="7427" width="10.85546875" style="22" customWidth="1"/>
    <col min="7428" max="7428" width="9.7109375" style="22" customWidth="1"/>
    <col min="7429" max="7429" width="9.42578125" style="22" customWidth="1"/>
    <col min="7430" max="7680" width="9.140625" style="22"/>
    <col min="7681" max="7681" width="36.7109375" style="22" customWidth="1"/>
    <col min="7682" max="7682" width="12.5703125" style="22" customWidth="1"/>
    <col min="7683" max="7683" width="10.85546875" style="22" customWidth="1"/>
    <col min="7684" max="7684" width="9.7109375" style="22" customWidth="1"/>
    <col min="7685" max="7685" width="9.42578125" style="22" customWidth="1"/>
    <col min="7686" max="7936" width="9.140625" style="22"/>
    <col min="7937" max="7937" width="36.7109375" style="22" customWidth="1"/>
    <col min="7938" max="7938" width="12.5703125" style="22" customWidth="1"/>
    <col min="7939" max="7939" width="10.85546875" style="22" customWidth="1"/>
    <col min="7940" max="7940" width="9.7109375" style="22" customWidth="1"/>
    <col min="7941" max="7941" width="9.42578125" style="22" customWidth="1"/>
    <col min="7942" max="8192" width="9.140625" style="22"/>
    <col min="8193" max="8193" width="36.7109375" style="22" customWidth="1"/>
    <col min="8194" max="8194" width="12.5703125" style="22" customWidth="1"/>
    <col min="8195" max="8195" width="10.85546875" style="22" customWidth="1"/>
    <col min="8196" max="8196" width="9.7109375" style="22" customWidth="1"/>
    <col min="8197" max="8197" width="9.42578125" style="22" customWidth="1"/>
    <col min="8198" max="8448" width="9.140625" style="22"/>
    <col min="8449" max="8449" width="36.7109375" style="22" customWidth="1"/>
    <col min="8450" max="8450" width="12.5703125" style="22" customWidth="1"/>
    <col min="8451" max="8451" width="10.85546875" style="22" customWidth="1"/>
    <col min="8452" max="8452" width="9.7109375" style="22" customWidth="1"/>
    <col min="8453" max="8453" width="9.42578125" style="22" customWidth="1"/>
    <col min="8454" max="8704" width="9.140625" style="22"/>
    <col min="8705" max="8705" width="36.7109375" style="22" customWidth="1"/>
    <col min="8706" max="8706" width="12.5703125" style="22" customWidth="1"/>
    <col min="8707" max="8707" width="10.85546875" style="22" customWidth="1"/>
    <col min="8708" max="8708" width="9.7109375" style="22" customWidth="1"/>
    <col min="8709" max="8709" width="9.42578125" style="22" customWidth="1"/>
    <col min="8710" max="8960" width="9.140625" style="22"/>
    <col min="8961" max="8961" width="36.7109375" style="22" customWidth="1"/>
    <col min="8962" max="8962" width="12.5703125" style="22" customWidth="1"/>
    <col min="8963" max="8963" width="10.85546875" style="22" customWidth="1"/>
    <col min="8964" max="8964" width="9.7109375" style="22" customWidth="1"/>
    <col min="8965" max="8965" width="9.42578125" style="22" customWidth="1"/>
    <col min="8966" max="9216" width="9.140625" style="22"/>
    <col min="9217" max="9217" width="36.7109375" style="22" customWidth="1"/>
    <col min="9218" max="9218" width="12.5703125" style="22" customWidth="1"/>
    <col min="9219" max="9219" width="10.85546875" style="22" customWidth="1"/>
    <col min="9220" max="9220" width="9.7109375" style="22" customWidth="1"/>
    <col min="9221" max="9221" width="9.42578125" style="22" customWidth="1"/>
    <col min="9222" max="9472" width="9.140625" style="22"/>
    <col min="9473" max="9473" width="36.7109375" style="22" customWidth="1"/>
    <col min="9474" max="9474" width="12.5703125" style="22" customWidth="1"/>
    <col min="9475" max="9475" width="10.85546875" style="22" customWidth="1"/>
    <col min="9476" max="9476" width="9.7109375" style="22" customWidth="1"/>
    <col min="9477" max="9477" width="9.42578125" style="22" customWidth="1"/>
    <col min="9478" max="9728" width="9.140625" style="22"/>
    <col min="9729" max="9729" width="36.7109375" style="22" customWidth="1"/>
    <col min="9730" max="9730" width="12.5703125" style="22" customWidth="1"/>
    <col min="9731" max="9731" width="10.85546875" style="22" customWidth="1"/>
    <col min="9732" max="9732" width="9.7109375" style="22" customWidth="1"/>
    <col min="9733" max="9733" width="9.42578125" style="22" customWidth="1"/>
    <col min="9734" max="9984" width="9.140625" style="22"/>
    <col min="9985" max="9985" width="36.7109375" style="22" customWidth="1"/>
    <col min="9986" max="9986" width="12.5703125" style="22" customWidth="1"/>
    <col min="9987" max="9987" width="10.85546875" style="22" customWidth="1"/>
    <col min="9988" max="9988" width="9.7109375" style="22" customWidth="1"/>
    <col min="9989" max="9989" width="9.42578125" style="22" customWidth="1"/>
    <col min="9990" max="10240" width="9.140625" style="22"/>
    <col min="10241" max="10241" width="36.7109375" style="22" customWidth="1"/>
    <col min="10242" max="10242" width="12.5703125" style="22" customWidth="1"/>
    <col min="10243" max="10243" width="10.85546875" style="22" customWidth="1"/>
    <col min="10244" max="10244" width="9.7109375" style="22" customWidth="1"/>
    <col min="10245" max="10245" width="9.42578125" style="22" customWidth="1"/>
    <col min="10246" max="10496" width="9.140625" style="22"/>
    <col min="10497" max="10497" width="36.7109375" style="22" customWidth="1"/>
    <col min="10498" max="10498" width="12.5703125" style="22" customWidth="1"/>
    <col min="10499" max="10499" width="10.85546875" style="22" customWidth="1"/>
    <col min="10500" max="10500" width="9.7109375" style="22" customWidth="1"/>
    <col min="10501" max="10501" width="9.42578125" style="22" customWidth="1"/>
    <col min="10502" max="10752" width="9.140625" style="22"/>
    <col min="10753" max="10753" width="36.7109375" style="22" customWidth="1"/>
    <col min="10754" max="10754" width="12.5703125" style="22" customWidth="1"/>
    <col min="10755" max="10755" width="10.85546875" style="22" customWidth="1"/>
    <col min="10756" max="10756" width="9.7109375" style="22" customWidth="1"/>
    <col min="10757" max="10757" width="9.42578125" style="22" customWidth="1"/>
    <col min="10758" max="11008" width="9.140625" style="22"/>
    <col min="11009" max="11009" width="36.7109375" style="22" customWidth="1"/>
    <col min="11010" max="11010" width="12.5703125" style="22" customWidth="1"/>
    <col min="11011" max="11011" width="10.85546875" style="22" customWidth="1"/>
    <col min="11012" max="11012" width="9.7109375" style="22" customWidth="1"/>
    <col min="11013" max="11013" width="9.42578125" style="22" customWidth="1"/>
    <col min="11014" max="11264" width="9.140625" style="22"/>
    <col min="11265" max="11265" width="36.7109375" style="22" customWidth="1"/>
    <col min="11266" max="11266" width="12.5703125" style="22" customWidth="1"/>
    <col min="11267" max="11267" width="10.85546875" style="22" customWidth="1"/>
    <col min="11268" max="11268" width="9.7109375" style="22" customWidth="1"/>
    <col min="11269" max="11269" width="9.42578125" style="22" customWidth="1"/>
    <col min="11270" max="11520" width="9.140625" style="22"/>
    <col min="11521" max="11521" width="36.7109375" style="22" customWidth="1"/>
    <col min="11522" max="11522" width="12.5703125" style="22" customWidth="1"/>
    <col min="11523" max="11523" width="10.85546875" style="22" customWidth="1"/>
    <col min="11524" max="11524" width="9.7109375" style="22" customWidth="1"/>
    <col min="11525" max="11525" width="9.42578125" style="22" customWidth="1"/>
    <col min="11526" max="11776" width="9.140625" style="22"/>
    <col min="11777" max="11777" width="36.7109375" style="22" customWidth="1"/>
    <col min="11778" max="11778" width="12.5703125" style="22" customWidth="1"/>
    <col min="11779" max="11779" width="10.85546875" style="22" customWidth="1"/>
    <col min="11780" max="11780" width="9.7109375" style="22" customWidth="1"/>
    <col min="11781" max="11781" width="9.42578125" style="22" customWidth="1"/>
    <col min="11782" max="12032" width="9.140625" style="22"/>
    <col min="12033" max="12033" width="36.7109375" style="22" customWidth="1"/>
    <col min="12034" max="12034" width="12.5703125" style="22" customWidth="1"/>
    <col min="12035" max="12035" width="10.85546875" style="22" customWidth="1"/>
    <col min="12036" max="12036" width="9.7109375" style="22" customWidth="1"/>
    <col min="12037" max="12037" width="9.42578125" style="22" customWidth="1"/>
    <col min="12038" max="12288" width="9.140625" style="22"/>
    <col min="12289" max="12289" width="36.7109375" style="22" customWidth="1"/>
    <col min="12290" max="12290" width="12.5703125" style="22" customWidth="1"/>
    <col min="12291" max="12291" width="10.85546875" style="22" customWidth="1"/>
    <col min="12292" max="12292" width="9.7109375" style="22" customWidth="1"/>
    <col min="12293" max="12293" width="9.42578125" style="22" customWidth="1"/>
    <col min="12294" max="12544" width="9.140625" style="22"/>
    <col min="12545" max="12545" width="36.7109375" style="22" customWidth="1"/>
    <col min="12546" max="12546" width="12.5703125" style="22" customWidth="1"/>
    <col min="12547" max="12547" width="10.85546875" style="22" customWidth="1"/>
    <col min="12548" max="12548" width="9.7109375" style="22" customWidth="1"/>
    <col min="12549" max="12549" width="9.42578125" style="22" customWidth="1"/>
    <col min="12550" max="12800" width="9.140625" style="22"/>
    <col min="12801" max="12801" width="36.7109375" style="22" customWidth="1"/>
    <col min="12802" max="12802" width="12.5703125" style="22" customWidth="1"/>
    <col min="12803" max="12803" width="10.85546875" style="22" customWidth="1"/>
    <col min="12804" max="12804" width="9.7109375" style="22" customWidth="1"/>
    <col min="12805" max="12805" width="9.42578125" style="22" customWidth="1"/>
    <col min="12806" max="13056" width="9.140625" style="22"/>
    <col min="13057" max="13057" width="36.7109375" style="22" customWidth="1"/>
    <col min="13058" max="13058" width="12.5703125" style="22" customWidth="1"/>
    <col min="13059" max="13059" width="10.85546875" style="22" customWidth="1"/>
    <col min="13060" max="13060" width="9.7109375" style="22" customWidth="1"/>
    <col min="13061" max="13061" width="9.42578125" style="22" customWidth="1"/>
    <col min="13062" max="13312" width="9.140625" style="22"/>
    <col min="13313" max="13313" width="36.7109375" style="22" customWidth="1"/>
    <col min="13314" max="13314" width="12.5703125" style="22" customWidth="1"/>
    <col min="13315" max="13315" width="10.85546875" style="22" customWidth="1"/>
    <col min="13316" max="13316" width="9.7109375" style="22" customWidth="1"/>
    <col min="13317" max="13317" width="9.42578125" style="22" customWidth="1"/>
    <col min="13318" max="13568" width="9.140625" style="22"/>
    <col min="13569" max="13569" width="36.7109375" style="22" customWidth="1"/>
    <col min="13570" max="13570" width="12.5703125" style="22" customWidth="1"/>
    <col min="13571" max="13571" width="10.85546875" style="22" customWidth="1"/>
    <col min="13572" max="13572" width="9.7109375" style="22" customWidth="1"/>
    <col min="13573" max="13573" width="9.42578125" style="22" customWidth="1"/>
    <col min="13574" max="13824" width="9.140625" style="22"/>
    <col min="13825" max="13825" width="36.7109375" style="22" customWidth="1"/>
    <col min="13826" max="13826" width="12.5703125" style="22" customWidth="1"/>
    <col min="13827" max="13827" width="10.85546875" style="22" customWidth="1"/>
    <col min="13828" max="13828" width="9.7109375" style="22" customWidth="1"/>
    <col min="13829" max="13829" width="9.42578125" style="22" customWidth="1"/>
    <col min="13830" max="14080" width="9.140625" style="22"/>
    <col min="14081" max="14081" width="36.7109375" style="22" customWidth="1"/>
    <col min="14082" max="14082" width="12.5703125" style="22" customWidth="1"/>
    <col min="14083" max="14083" width="10.85546875" style="22" customWidth="1"/>
    <col min="14084" max="14084" width="9.7109375" style="22" customWidth="1"/>
    <col min="14085" max="14085" width="9.42578125" style="22" customWidth="1"/>
    <col min="14086" max="14336" width="9.140625" style="22"/>
    <col min="14337" max="14337" width="36.7109375" style="22" customWidth="1"/>
    <col min="14338" max="14338" width="12.5703125" style="22" customWidth="1"/>
    <col min="14339" max="14339" width="10.85546875" style="22" customWidth="1"/>
    <col min="14340" max="14340" width="9.7109375" style="22" customWidth="1"/>
    <col min="14341" max="14341" width="9.42578125" style="22" customWidth="1"/>
    <col min="14342" max="14592" width="9.140625" style="22"/>
    <col min="14593" max="14593" width="36.7109375" style="22" customWidth="1"/>
    <col min="14594" max="14594" width="12.5703125" style="22" customWidth="1"/>
    <col min="14595" max="14595" width="10.85546875" style="22" customWidth="1"/>
    <col min="14596" max="14596" width="9.7109375" style="22" customWidth="1"/>
    <col min="14597" max="14597" width="9.42578125" style="22" customWidth="1"/>
    <col min="14598" max="14848" width="9.140625" style="22"/>
    <col min="14849" max="14849" width="36.7109375" style="22" customWidth="1"/>
    <col min="14850" max="14850" width="12.5703125" style="22" customWidth="1"/>
    <col min="14851" max="14851" width="10.85546875" style="22" customWidth="1"/>
    <col min="14852" max="14852" width="9.7109375" style="22" customWidth="1"/>
    <col min="14853" max="14853" width="9.42578125" style="22" customWidth="1"/>
    <col min="14854" max="15104" width="9.140625" style="22"/>
    <col min="15105" max="15105" width="36.7109375" style="22" customWidth="1"/>
    <col min="15106" max="15106" width="12.5703125" style="22" customWidth="1"/>
    <col min="15107" max="15107" width="10.85546875" style="22" customWidth="1"/>
    <col min="15108" max="15108" width="9.7109375" style="22" customWidth="1"/>
    <col min="15109" max="15109" width="9.42578125" style="22" customWidth="1"/>
    <col min="15110" max="15360" width="9.140625" style="22"/>
    <col min="15361" max="15361" width="36.7109375" style="22" customWidth="1"/>
    <col min="15362" max="15362" width="12.5703125" style="22" customWidth="1"/>
    <col min="15363" max="15363" width="10.85546875" style="22" customWidth="1"/>
    <col min="15364" max="15364" width="9.7109375" style="22" customWidth="1"/>
    <col min="15365" max="15365" width="9.42578125" style="22" customWidth="1"/>
    <col min="15366" max="15616" width="9.140625" style="22"/>
    <col min="15617" max="15617" width="36.7109375" style="22" customWidth="1"/>
    <col min="15618" max="15618" width="12.5703125" style="22" customWidth="1"/>
    <col min="15619" max="15619" width="10.85546875" style="22" customWidth="1"/>
    <col min="15620" max="15620" width="9.7109375" style="22" customWidth="1"/>
    <col min="15621" max="15621" width="9.42578125" style="22" customWidth="1"/>
    <col min="15622" max="15872" width="9.140625" style="22"/>
    <col min="15873" max="15873" width="36.7109375" style="22" customWidth="1"/>
    <col min="15874" max="15874" width="12.5703125" style="22" customWidth="1"/>
    <col min="15875" max="15875" width="10.85546875" style="22" customWidth="1"/>
    <col min="15876" max="15876" width="9.7109375" style="22" customWidth="1"/>
    <col min="15877" max="15877" width="9.42578125" style="22" customWidth="1"/>
    <col min="15878" max="16128" width="9.140625" style="22"/>
    <col min="16129" max="16129" width="36.7109375" style="22" customWidth="1"/>
    <col min="16130" max="16130" width="12.5703125" style="22" customWidth="1"/>
    <col min="16131" max="16131" width="10.85546875" style="22" customWidth="1"/>
    <col min="16132" max="16132" width="9.7109375" style="22" customWidth="1"/>
    <col min="16133" max="16133" width="9.42578125" style="22" customWidth="1"/>
    <col min="16134" max="16384" width="9.140625" style="22"/>
  </cols>
  <sheetData>
    <row r="1" spans="1:6" ht="15" x14ac:dyDescent="0.25">
      <c r="A1" s="81" t="s">
        <v>74</v>
      </c>
      <c r="B1" s="82"/>
    </row>
    <row r="2" spans="1:6" x14ac:dyDescent="0.2">
      <c r="B2" s="23"/>
      <c r="C2" s="24"/>
    </row>
    <row r="3" spans="1:6" ht="15" x14ac:dyDescent="0.25">
      <c r="A3" s="25" t="s">
        <v>75</v>
      </c>
      <c r="B3" s="26" t="s">
        <v>20</v>
      </c>
      <c r="C3" s="27">
        <v>5331</v>
      </c>
      <c r="D3" s="22" t="s">
        <v>21</v>
      </c>
      <c r="E3" s="27">
        <v>4350</v>
      </c>
    </row>
    <row r="4" spans="1:6" ht="13.5" thickBot="1" x14ac:dyDescent="0.25">
      <c r="A4" s="24"/>
      <c r="B4" s="23"/>
      <c r="C4" s="28"/>
    </row>
    <row r="5" spans="1:6" ht="44.25" customHeight="1" x14ac:dyDescent="0.25">
      <c r="A5" s="363" t="s">
        <v>22</v>
      </c>
      <c r="B5" s="29" t="s">
        <v>23</v>
      </c>
      <c r="C5" s="366" t="s">
        <v>24</v>
      </c>
      <c r="D5" s="367"/>
      <c r="E5" s="368"/>
    </row>
    <row r="6" spans="1:6" ht="21.75" customHeight="1" x14ac:dyDescent="0.2">
      <c r="A6" s="364"/>
      <c r="B6" s="31" t="s">
        <v>25</v>
      </c>
      <c r="C6" s="32" t="s">
        <v>26</v>
      </c>
      <c r="D6" s="33" t="s">
        <v>27</v>
      </c>
      <c r="E6" s="34" t="s">
        <v>25</v>
      </c>
    </row>
    <row r="7" spans="1:6" ht="12.75" customHeight="1" thickBot="1" x14ac:dyDescent="0.25">
      <c r="A7" s="365"/>
      <c r="B7" s="35" t="s">
        <v>28</v>
      </c>
      <c r="C7" s="36" t="s">
        <v>28</v>
      </c>
      <c r="D7" s="37" t="s">
        <v>28</v>
      </c>
      <c r="E7" s="38" t="s">
        <v>28</v>
      </c>
    </row>
    <row r="8" spans="1:6" x14ac:dyDescent="0.2">
      <c r="A8" s="39" t="s">
        <v>29</v>
      </c>
      <c r="B8" s="83"/>
      <c r="C8" s="41"/>
      <c r="D8" s="42"/>
      <c r="E8" s="43"/>
    </row>
    <row r="9" spans="1:6" x14ac:dyDescent="0.2">
      <c r="A9" s="44" t="s">
        <v>30</v>
      </c>
      <c r="B9" s="83">
        <v>2530</v>
      </c>
      <c r="C9" s="41">
        <v>3179</v>
      </c>
      <c r="D9" s="42"/>
      <c r="E9" s="43">
        <f>SUM(C9:D9)</f>
        <v>3179</v>
      </c>
    </row>
    <row r="10" spans="1:6" x14ac:dyDescent="0.2">
      <c r="A10" s="44" t="s">
        <v>31</v>
      </c>
      <c r="B10" s="83">
        <v>6300</v>
      </c>
      <c r="C10" s="41">
        <v>7380</v>
      </c>
      <c r="D10" s="42">
        <v>20</v>
      </c>
      <c r="E10" s="43">
        <f t="shared" ref="E10:E23" si="0">SUM(C10:D10)</f>
        <v>7400</v>
      </c>
    </row>
    <row r="11" spans="1:6" x14ac:dyDescent="0.2">
      <c r="A11" s="44" t="s">
        <v>32</v>
      </c>
      <c r="B11" s="83">
        <v>4690</v>
      </c>
      <c r="C11" s="41">
        <v>5095</v>
      </c>
      <c r="D11" s="42">
        <v>10</v>
      </c>
      <c r="E11" s="43">
        <f t="shared" si="0"/>
        <v>5105</v>
      </c>
      <c r="F11" s="84">
        <v>-300</v>
      </c>
    </row>
    <row r="12" spans="1:6" x14ac:dyDescent="0.2">
      <c r="A12" s="44" t="s">
        <v>33</v>
      </c>
      <c r="B12" s="83">
        <v>420</v>
      </c>
      <c r="C12" s="41">
        <v>420</v>
      </c>
      <c r="D12" s="42"/>
      <c r="E12" s="43">
        <f t="shared" si="0"/>
        <v>420</v>
      </c>
    </row>
    <row r="13" spans="1:6" x14ac:dyDescent="0.2">
      <c r="A13" s="44" t="s">
        <v>34</v>
      </c>
      <c r="B13" s="83">
        <v>600</v>
      </c>
      <c r="C13" s="41">
        <v>620</v>
      </c>
      <c r="D13" s="42"/>
      <c r="E13" s="43">
        <f t="shared" si="0"/>
        <v>620</v>
      </c>
    </row>
    <row r="14" spans="1:6" x14ac:dyDescent="0.2">
      <c r="A14" s="44" t="s">
        <v>35</v>
      </c>
      <c r="B14" s="83">
        <v>70</v>
      </c>
      <c r="C14" s="41">
        <v>65</v>
      </c>
      <c r="D14" s="42"/>
      <c r="E14" s="43">
        <f t="shared" si="0"/>
        <v>65</v>
      </c>
    </row>
    <row r="15" spans="1:6" x14ac:dyDescent="0.2">
      <c r="A15" s="44" t="s">
        <v>36</v>
      </c>
      <c r="B15" s="83">
        <v>2655</v>
      </c>
      <c r="C15" s="41">
        <v>2868</v>
      </c>
      <c r="D15" s="42"/>
      <c r="E15" s="43">
        <f t="shared" si="0"/>
        <v>2868</v>
      </c>
    </row>
    <row r="16" spans="1:6" x14ac:dyDescent="0.2">
      <c r="A16" s="44" t="s">
        <v>37</v>
      </c>
      <c r="B16" s="83">
        <v>31230</v>
      </c>
      <c r="C16" s="41">
        <v>34720</v>
      </c>
      <c r="D16" s="42">
        <v>30</v>
      </c>
      <c r="E16" s="43">
        <f t="shared" si="0"/>
        <v>34750</v>
      </c>
    </row>
    <row r="17" spans="1:7" x14ac:dyDescent="0.2">
      <c r="A17" s="44" t="s">
        <v>38</v>
      </c>
      <c r="B17" s="83">
        <v>120</v>
      </c>
      <c r="C17" s="41">
        <v>120</v>
      </c>
      <c r="D17" s="42"/>
      <c r="E17" s="43">
        <f t="shared" si="0"/>
        <v>120</v>
      </c>
    </row>
    <row r="18" spans="1:7" x14ac:dyDescent="0.2">
      <c r="A18" s="44" t="s">
        <v>39</v>
      </c>
      <c r="B18" s="83">
        <v>10616</v>
      </c>
      <c r="C18" s="41">
        <v>11810</v>
      </c>
      <c r="D18" s="42">
        <v>10</v>
      </c>
      <c r="E18" s="43">
        <f t="shared" si="0"/>
        <v>11820</v>
      </c>
    </row>
    <row r="19" spans="1:7" x14ac:dyDescent="0.2">
      <c r="A19" s="44" t="s">
        <v>40</v>
      </c>
      <c r="B19" s="83">
        <v>160</v>
      </c>
      <c r="C19" s="41">
        <v>176</v>
      </c>
      <c r="D19" s="42"/>
      <c r="E19" s="43">
        <f t="shared" si="0"/>
        <v>176</v>
      </c>
    </row>
    <row r="20" spans="1:7" x14ac:dyDescent="0.2">
      <c r="A20" s="44" t="s">
        <v>41</v>
      </c>
      <c r="B20" s="83">
        <v>313</v>
      </c>
      <c r="C20" s="41">
        <v>347</v>
      </c>
      <c r="D20" s="42"/>
      <c r="E20" s="43">
        <f t="shared" si="0"/>
        <v>347</v>
      </c>
    </row>
    <row r="21" spans="1:7" x14ac:dyDescent="0.2">
      <c r="A21" s="44" t="s">
        <v>42</v>
      </c>
      <c r="B21" s="83">
        <v>4577</v>
      </c>
      <c r="C21" s="41">
        <v>4390</v>
      </c>
      <c r="D21" s="42">
        <v>10</v>
      </c>
      <c r="E21" s="43">
        <f t="shared" si="0"/>
        <v>4400</v>
      </c>
    </row>
    <row r="22" spans="1:7" x14ac:dyDescent="0.2">
      <c r="A22" s="44" t="s">
        <v>43</v>
      </c>
      <c r="B22" s="83">
        <v>500</v>
      </c>
      <c r="C22" s="41">
        <v>3500</v>
      </c>
      <c r="D22" s="42"/>
      <c r="E22" s="43">
        <f t="shared" si="0"/>
        <v>3500</v>
      </c>
      <c r="F22" s="85">
        <v>-300</v>
      </c>
    </row>
    <row r="23" spans="1:7" x14ac:dyDescent="0.2">
      <c r="A23" s="44" t="s">
        <v>44</v>
      </c>
      <c r="B23" s="83">
        <v>181</v>
      </c>
      <c r="C23" s="41">
        <v>183</v>
      </c>
      <c r="D23" s="42"/>
      <c r="E23" s="43">
        <f t="shared" si="0"/>
        <v>183</v>
      </c>
    </row>
    <row r="24" spans="1:7" x14ac:dyDescent="0.2">
      <c r="A24" s="39" t="s">
        <v>45</v>
      </c>
      <c r="B24" s="86">
        <f>SUM(B9:B23)</f>
        <v>64962</v>
      </c>
      <c r="C24" s="86">
        <f>SUM(C9:C23)</f>
        <v>74873</v>
      </c>
      <c r="D24" s="86">
        <f>SUM(D9:D23)</f>
        <v>80</v>
      </c>
      <c r="E24" s="87">
        <f>SUM(E9:E23)</f>
        <v>74953</v>
      </c>
      <c r="F24" s="85">
        <v>-600</v>
      </c>
    </row>
    <row r="25" spans="1:7" x14ac:dyDescent="0.2">
      <c r="A25" s="39" t="s">
        <v>46</v>
      </c>
      <c r="B25" s="83"/>
      <c r="C25" s="41"/>
      <c r="D25" s="42"/>
      <c r="E25" s="88"/>
      <c r="F25" s="89">
        <v>74353</v>
      </c>
      <c r="G25" s="74"/>
    </row>
    <row r="26" spans="1:7" x14ac:dyDescent="0.2">
      <c r="A26" s="44" t="s">
        <v>47</v>
      </c>
      <c r="B26" s="83">
        <v>39505</v>
      </c>
      <c r="C26" s="41">
        <v>43251</v>
      </c>
      <c r="D26" s="42">
        <v>100</v>
      </c>
      <c r="E26" s="43">
        <f t="shared" ref="E26:E34" si="1">SUM(C26:D26)</f>
        <v>43351</v>
      </c>
    </row>
    <row r="27" spans="1:7" x14ac:dyDescent="0.2">
      <c r="A27" s="44" t="s">
        <v>48</v>
      </c>
      <c r="B27" s="83">
        <v>6</v>
      </c>
      <c r="C27" s="41">
        <v>6</v>
      </c>
      <c r="D27" s="42"/>
      <c r="E27" s="43">
        <f t="shared" si="1"/>
        <v>6</v>
      </c>
    </row>
    <row r="28" spans="1:7" x14ac:dyDescent="0.2">
      <c r="A28" s="44" t="s">
        <v>49</v>
      </c>
      <c r="B28" s="90">
        <v>480</v>
      </c>
      <c r="C28" s="41">
        <v>480</v>
      </c>
      <c r="D28" s="42"/>
      <c r="E28" s="43">
        <f t="shared" si="1"/>
        <v>480</v>
      </c>
    </row>
    <row r="29" spans="1:7" x14ac:dyDescent="0.2">
      <c r="A29" s="44" t="s">
        <v>50</v>
      </c>
      <c r="B29" s="83"/>
      <c r="C29" s="41"/>
      <c r="D29" s="42"/>
      <c r="E29" s="43">
        <f t="shared" si="1"/>
        <v>0</v>
      </c>
    </row>
    <row r="30" spans="1:7" x14ac:dyDescent="0.2">
      <c r="A30" s="44" t="s">
        <v>51</v>
      </c>
      <c r="B30" s="83">
        <v>800</v>
      </c>
      <c r="C30" s="41">
        <v>800</v>
      </c>
      <c r="D30" s="42"/>
      <c r="E30" s="43">
        <f t="shared" si="1"/>
        <v>800</v>
      </c>
    </row>
    <row r="31" spans="1:7" x14ac:dyDescent="0.2">
      <c r="A31" s="44" t="s">
        <v>52</v>
      </c>
      <c r="B31" s="83">
        <v>6</v>
      </c>
      <c r="C31" s="41">
        <v>10</v>
      </c>
      <c r="D31" s="42"/>
      <c r="E31" s="43">
        <f t="shared" si="1"/>
        <v>10</v>
      </c>
    </row>
    <row r="32" spans="1:7" x14ac:dyDescent="0.2">
      <c r="A32" s="44" t="s">
        <v>53</v>
      </c>
      <c r="B32" s="91">
        <v>80</v>
      </c>
      <c r="C32" s="49">
        <v>80</v>
      </c>
      <c r="D32" s="50"/>
      <c r="E32" s="51">
        <f t="shared" si="1"/>
        <v>80</v>
      </c>
    </row>
    <row r="33" spans="1:6" ht="38.25" x14ac:dyDescent="0.2">
      <c r="A33" s="53" t="s">
        <v>54</v>
      </c>
      <c r="B33" s="91"/>
      <c r="C33" s="49"/>
      <c r="D33" s="50"/>
      <c r="E33" s="51">
        <f t="shared" si="1"/>
        <v>0</v>
      </c>
    </row>
    <row r="34" spans="1:6" x14ac:dyDescent="0.2">
      <c r="A34" s="47" t="s">
        <v>55</v>
      </c>
      <c r="B34" s="91">
        <v>9086</v>
      </c>
      <c r="C34" s="49">
        <v>9086</v>
      </c>
      <c r="D34" s="50"/>
      <c r="E34" s="51">
        <f t="shared" si="1"/>
        <v>9086</v>
      </c>
    </row>
    <row r="35" spans="1:6" x14ac:dyDescent="0.2">
      <c r="A35" s="39" t="s">
        <v>56</v>
      </c>
      <c r="B35" s="86">
        <f>SUM(B26:B34)</f>
        <v>49963</v>
      </c>
      <c r="C35" s="86">
        <f>SUM(C26:C34)</f>
        <v>53713</v>
      </c>
      <c r="D35" s="86">
        <f>SUM(D26:D34)</f>
        <v>100</v>
      </c>
      <c r="E35" s="87">
        <f>SUM(E26:E34)</f>
        <v>53813</v>
      </c>
    </row>
    <row r="36" spans="1:6" ht="16.5" thickBot="1" x14ac:dyDescent="0.3">
      <c r="A36" s="92" t="s">
        <v>76</v>
      </c>
      <c r="B36" s="93">
        <f>B24-B35</f>
        <v>14999</v>
      </c>
      <c r="C36" s="94">
        <f>C24-C35</f>
        <v>21160</v>
      </c>
      <c r="D36" s="95">
        <f>D24-D35</f>
        <v>-20</v>
      </c>
      <c r="E36" s="96">
        <f>SUM(E24-E35)</f>
        <v>21140</v>
      </c>
      <c r="F36" s="85">
        <v>-600</v>
      </c>
    </row>
    <row r="37" spans="1:6" x14ac:dyDescent="0.2">
      <c r="A37" s="97"/>
      <c r="B37" s="98"/>
      <c r="C37" s="77"/>
      <c r="D37" s="74"/>
      <c r="E37" s="99"/>
      <c r="F37" s="100">
        <v>20540</v>
      </c>
    </row>
    <row r="38" spans="1:6" x14ac:dyDescent="0.2">
      <c r="A38" s="69" t="s">
        <v>62</v>
      </c>
      <c r="B38" s="79">
        <f>SUM(B39:B42)</f>
        <v>4690</v>
      </c>
      <c r="C38" s="71">
        <f>SUM(C39:C42)</f>
        <v>5095</v>
      </c>
      <c r="D38" s="71">
        <f>SUM(D39:D42)</f>
        <v>10</v>
      </c>
      <c r="E38" s="71">
        <f>SUM(E39:E42)</f>
        <v>5105</v>
      </c>
    </row>
    <row r="39" spans="1:6" x14ac:dyDescent="0.2">
      <c r="A39" s="68" t="s">
        <v>63</v>
      </c>
      <c r="B39" s="74">
        <v>2580</v>
      </c>
      <c r="C39" s="80">
        <v>2825</v>
      </c>
      <c r="D39" s="80">
        <v>5</v>
      </c>
      <c r="E39" s="80">
        <f>SUM(C39:D39)</f>
        <v>2830</v>
      </c>
    </row>
    <row r="40" spans="1:6" x14ac:dyDescent="0.2">
      <c r="A40" s="22" t="s">
        <v>64</v>
      </c>
      <c r="B40" s="74">
        <v>340</v>
      </c>
      <c r="C40" s="80">
        <v>373</v>
      </c>
      <c r="D40" s="80">
        <v>2</v>
      </c>
      <c r="E40" s="80">
        <f>SUM(C40:D40)</f>
        <v>375</v>
      </c>
    </row>
    <row r="41" spans="1:6" x14ac:dyDescent="0.2">
      <c r="A41" s="22" t="s">
        <v>65</v>
      </c>
      <c r="B41" s="74">
        <v>1310</v>
      </c>
      <c r="C41" s="80">
        <v>1437</v>
      </c>
      <c r="D41" s="80">
        <v>3</v>
      </c>
      <c r="E41" s="80">
        <f>SUM(C41:D41)</f>
        <v>1440</v>
      </c>
    </row>
    <row r="42" spans="1:6" x14ac:dyDescent="0.2">
      <c r="A42" s="22" t="s">
        <v>66</v>
      </c>
      <c r="B42" s="74">
        <v>460</v>
      </c>
      <c r="C42" s="80">
        <v>460</v>
      </c>
      <c r="D42" s="80">
        <v>0</v>
      </c>
      <c r="E42" s="80">
        <f>SUM(C42:D42)</f>
        <v>460</v>
      </c>
    </row>
    <row r="43" spans="1:6" x14ac:dyDescent="0.2">
      <c r="A43" s="76"/>
      <c r="B43" s="74"/>
      <c r="C43" s="77"/>
      <c r="D43" s="74"/>
      <c r="E43" s="74"/>
    </row>
    <row r="44" spans="1:6" x14ac:dyDescent="0.2">
      <c r="A44" s="78" t="s">
        <v>67</v>
      </c>
      <c r="B44" s="79">
        <v>600</v>
      </c>
      <c r="C44" s="71">
        <f>SUM(C45:C50)</f>
        <v>620</v>
      </c>
      <c r="D44" s="71">
        <f>SUM(D45:D50)</f>
        <v>0</v>
      </c>
      <c r="E44" s="71">
        <f>SUM(C44:D44)</f>
        <v>620</v>
      </c>
    </row>
    <row r="45" spans="1:6" x14ac:dyDescent="0.2">
      <c r="A45" s="68" t="s">
        <v>77</v>
      </c>
      <c r="B45" s="74">
        <v>500</v>
      </c>
      <c r="C45" s="74">
        <v>520</v>
      </c>
      <c r="D45" s="74">
        <v>0</v>
      </c>
      <c r="E45" s="75">
        <f>SUM(C45:D45)</f>
        <v>520</v>
      </c>
    </row>
    <row r="46" spans="1:6" x14ac:dyDescent="0.2">
      <c r="A46" s="68" t="s">
        <v>78</v>
      </c>
      <c r="B46" s="74">
        <v>100</v>
      </c>
      <c r="C46" s="74">
        <v>100</v>
      </c>
      <c r="D46" s="74">
        <v>0</v>
      </c>
      <c r="E46" s="75">
        <f>SUM(C46:D46)</f>
        <v>100</v>
      </c>
    </row>
    <row r="47" spans="1:6" x14ac:dyDescent="0.2">
      <c r="A47" s="68"/>
      <c r="E47" s="75"/>
    </row>
    <row r="48" spans="1:6" x14ac:dyDescent="0.2">
      <c r="A48" s="68"/>
      <c r="E48" s="75"/>
    </row>
    <row r="49" spans="1:5" x14ac:dyDescent="0.2">
      <c r="A49" s="68"/>
      <c r="E49" s="75"/>
    </row>
    <row r="50" spans="1:5" x14ac:dyDescent="0.2">
      <c r="A50" s="68"/>
      <c r="E50" s="75"/>
    </row>
  </sheetData>
  <mergeCells count="2">
    <mergeCell ref="A5:A7"/>
    <mergeCell ref="C5:E5"/>
  </mergeCells>
  <printOptions horizontalCentered="1"/>
  <pageMargins left="0.78740157480314965" right="0.32500000000000001" top="0.98425196850393704" bottom="0.98425196850393704" header="0.51181102362204722" footer="0.51181102362204722"/>
  <pageSetup paperSize="9" firstPageNumber="36" orientation="portrait" useFirstPageNumber="1" r:id="rId1"/>
  <headerFooter alignWithMargins="0">
    <oddHeader>&amp;L&amp;"Arial CE,Tučné"VYBRANÉ UKAZATELE PŘÍSPĚVKOVÝCH ORGANIZACÍ - ROK 2014</oddHeader>
    <oddFooter>&amp;COddíl IV. - &amp;P&amp;RVybrané ukazatele příspěvkových organizací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0" workbookViewId="0">
      <selection activeCell="D52" sqref="D52"/>
    </sheetView>
  </sheetViews>
  <sheetFormatPr defaultRowHeight="12.75" x14ac:dyDescent="0.2"/>
  <cols>
    <col min="1" max="1" width="40.28515625" style="22" customWidth="1"/>
    <col min="2" max="4" width="10.7109375" style="73" customWidth="1"/>
    <col min="5" max="5" width="9.42578125" style="22" customWidth="1"/>
    <col min="6" max="256" width="9.140625" style="22"/>
    <col min="257" max="257" width="40.28515625" style="22" customWidth="1"/>
    <col min="258" max="260" width="10.7109375" style="22" customWidth="1"/>
    <col min="261" max="261" width="9.42578125" style="22" customWidth="1"/>
    <col min="262" max="512" width="9.140625" style="22"/>
    <col min="513" max="513" width="40.28515625" style="22" customWidth="1"/>
    <col min="514" max="516" width="10.7109375" style="22" customWidth="1"/>
    <col min="517" max="517" width="9.42578125" style="22" customWidth="1"/>
    <col min="518" max="768" width="9.140625" style="22"/>
    <col min="769" max="769" width="40.28515625" style="22" customWidth="1"/>
    <col min="770" max="772" width="10.7109375" style="22" customWidth="1"/>
    <col min="773" max="773" width="9.42578125" style="22" customWidth="1"/>
    <col min="774" max="1024" width="9.140625" style="22"/>
    <col min="1025" max="1025" width="40.28515625" style="22" customWidth="1"/>
    <col min="1026" max="1028" width="10.7109375" style="22" customWidth="1"/>
    <col min="1029" max="1029" width="9.42578125" style="22" customWidth="1"/>
    <col min="1030" max="1280" width="9.140625" style="22"/>
    <col min="1281" max="1281" width="40.28515625" style="22" customWidth="1"/>
    <col min="1282" max="1284" width="10.7109375" style="22" customWidth="1"/>
    <col min="1285" max="1285" width="9.42578125" style="22" customWidth="1"/>
    <col min="1286" max="1536" width="9.140625" style="22"/>
    <col min="1537" max="1537" width="40.28515625" style="22" customWidth="1"/>
    <col min="1538" max="1540" width="10.7109375" style="22" customWidth="1"/>
    <col min="1541" max="1541" width="9.42578125" style="22" customWidth="1"/>
    <col min="1542" max="1792" width="9.140625" style="22"/>
    <col min="1793" max="1793" width="40.28515625" style="22" customWidth="1"/>
    <col min="1794" max="1796" width="10.7109375" style="22" customWidth="1"/>
    <col min="1797" max="1797" width="9.42578125" style="22" customWidth="1"/>
    <col min="1798" max="2048" width="9.140625" style="22"/>
    <col min="2049" max="2049" width="40.28515625" style="22" customWidth="1"/>
    <col min="2050" max="2052" width="10.7109375" style="22" customWidth="1"/>
    <col min="2053" max="2053" width="9.42578125" style="22" customWidth="1"/>
    <col min="2054" max="2304" width="9.140625" style="22"/>
    <col min="2305" max="2305" width="40.28515625" style="22" customWidth="1"/>
    <col min="2306" max="2308" width="10.7109375" style="22" customWidth="1"/>
    <col min="2309" max="2309" width="9.42578125" style="22" customWidth="1"/>
    <col min="2310" max="2560" width="9.140625" style="22"/>
    <col min="2561" max="2561" width="40.28515625" style="22" customWidth="1"/>
    <col min="2562" max="2564" width="10.7109375" style="22" customWidth="1"/>
    <col min="2565" max="2565" width="9.42578125" style="22" customWidth="1"/>
    <col min="2566" max="2816" width="9.140625" style="22"/>
    <col min="2817" max="2817" width="40.28515625" style="22" customWidth="1"/>
    <col min="2818" max="2820" width="10.7109375" style="22" customWidth="1"/>
    <col min="2821" max="2821" width="9.42578125" style="22" customWidth="1"/>
    <col min="2822" max="3072" width="9.140625" style="22"/>
    <col min="3073" max="3073" width="40.28515625" style="22" customWidth="1"/>
    <col min="3074" max="3076" width="10.7109375" style="22" customWidth="1"/>
    <col min="3077" max="3077" width="9.42578125" style="22" customWidth="1"/>
    <col min="3078" max="3328" width="9.140625" style="22"/>
    <col min="3329" max="3329" width="40.28515625" style="22" customWidth="1"/>
    <col min="3330" max="3332" width="10.7109375" style="22" customWidth="1"/>
    <col min="3333" max="3333" width="9.42578125" style="22" customWidth="1"/>
    <col min="3334" max="3584" width="9.140625" style="22"/>
    <col min="3585" max="3585" width="40.28515625" style="22" customWidth="1"/>
    <col min="3586" max="3588" width="10.7109375" style="22" customWidth="1"/>
    <col min="3589" max="3589" width="9.42578125" style="22" customWidth="1"/>
    <col min="3590" max="3840" width="9.140625" style="22"/>
    <col min="3841" max="3841" width="40.28515625" style="22" customWidth="1"/>
    <col min="3842" max="3844" width="10.7109375" style="22" customWidth="1"/>
    <col min="3845" max="3845" width="9.42578125" style="22" customWidth="1"/>
    <col min="3846" max="4096" width="9.140625" style="22"/>
    <col min="4097" max="4097" width="40.28515625" style="22" customWidth="1"/>
    <col min="4098" max="4100" width="10.7109375" style="22" customWidth="1"/>
    <col min="4101" max="4101" width="9.42578125" style="22" customWidth="1"/>
    <col min="4102" max="4352" width="9.140625" style="22"/>
    <col min="4353" max="4353" width="40.28515625" style="22" customWidth="1"/>
    <col min="4354" max="4356" width="10.7109375" style="22" customWidth="1"/>
    <col min="4357" max="4357" width="9.42578125" style="22" customWidth="1"/>
    <col min="4358" max="4608" width="9.140625" style="22"/>
    <col min="4609" max="4609" width="40.28515625" style="22" customWidth="1"/>
    <col min="4610" max="4612" width="10.7109375" style="22" customWidth="1"/>
    <col min="4613" max="4613" width="9.42578125" style="22" customWidth="1"/>
    <col min="4614" max="4864" width="9.140625" style="22"/>
    <col min="4865" max="4865" width="40.28515625" style="22" customWidth="1"/>
    <col min="4866" max="4868" width="10.7109375" style="22" customWidth="1"/>
    <col min="4869" max="4869" width="9.42578125" style="22" customWidth="1"/>
    <col min="4870" max="5120" width="9.140625" style="22"/>
    <col min="5121" max="5121" width="40.28515625" style="22" customWidth="1"/>
    <col min="5122" max="5124" width="10.7109375" style="22" customWidth="1"/>
    <col min="5125" max="5125" width="9.42578125" style="22" customWidth="1"/>
    <col min="5126" max="5376" width="9.140625" style="22"/>
    <col min="5377" max="5377" width="40.28515625" style="22" customWidth="1"/>
    <col min="5378" max="5380" width="10.7109375" style="22" customWidth="1"/>
    <col min="5381" max="5381" width="9.42578125" style="22" customWidth="1"/>
    <col min="5382" max="5632" width="9.140625" style="22"/>
    <col min="5633" max="5633" width="40.28515625" style="22" customWidth="1"/>
    <col min="5634" max="5636" width="10.7109375" style="22" customWidth="1"/>
    <col min="5637" max="5637" width="9.42578125" style="22" customWidth="1"/>
    <col min="5638" max="5888" width="9.140625" style="22"/>
    <col min="5889" max="5889" width="40.28515625" style="22" customWidth="1"/>
    <col min="5890" max="5892" width="10.7109375" style="22" customWidth="1"/>
    <col min="5893" max="5893" width="9.42578125" style="22" customWidth="1"/>
    <col min="5894" max="6144" width="9.140625" style="22"/>
    <col min="6145" max="6145" width="40.28515625" style="22" customWidth="1"/>
    <col min="6146" max="6148" width="10.7109375" style="22" customWidth="1"/>
    <col min="6149" max="6149" width="9.42578125" style="22" customWidth="1"/>
    <col min="6150" max="6400" width="9.140625" style="22"/>
    <col min="6401" max="6401" width="40.28515625" style="22" customWidth="1"/>
    <col min="6402" max="6404" width="10.7109375" style="22" customWidth="1"/>
    <col min="6405" max="6405" width="9.42578125" style="22" customWidth="1"/>
    <col min="6406" max="6656" width="9.140625" style="22"/>
    <col min="6657" max="6657" width="40.28515625" style="22" customWidth="1"/>
    <col min="6658" max="6660" width="10.7109375" style="22" customWidth="1"/>
    <col min="6661" max="6661" width="9.42578125" style="22" customWidth="1"/>
    <col min="6662" max="6912" width="9.140625" style="22"/>
    <col min="6913" max="6913" width="40.28515625" style="22" customWidth="1"/>
    <col min="6914" max="6916" width="10.7109375" style="22" customWidth="1"/>
    <col min="6917" max="6917" width="9.42578125" style="22" customWidth="1"/>
    <col min="6918" max="7168" width="9.140625" style="22"/>
    <col min="7169" max="7169" width="40.28515625" style="22" customWidth="1"/>
    <col min="7170" max="7172" width="10.7109375" style="22" customWidth="1"/>
    <col min="7173" max="7173" width="9.42578125" style="22" customWidth="1"/>
    <col min="7174" max="7424" width="9.140625" style="22"/>
    <col min="7425" max="7425" width="40.28515625" style="22" customWidth="1"/>
    <col min="7426" max="7428" width="10.7109375" style="22" customWidth="1"/>
    <col min="7429" max="7429" width="9.42578125" style="22" customWidth="1"/>
    <col min="7430" max="7680" width="9.140625" style="22"/>
    <col min="7681" max="7681" width="40.28515625" style="22" customWidth="1"/>
    <col min="7682" max="7684" width="10.7109375" style="22" customWidth="1"/>
    <col min="7685" max="7685" width="9.42578125" style="22" customWidth="1"/>
    <col min="7686" max="7936" width="9.140625" style="22"/>
    <col min="7937" max="7937" width="40.28515625" style="22" customWidth="1"/>
    <col min="7938" max="7940" width="10.7109375" style="22" customWidth="1"/>
    <col min="7941" max="7941" width="9.42578125" style="22" customWidth="1"/>
    <col min="7942" max="8192" width="9.140625" style="22"/>
    <col min="8193" max="8193" width="40.28515625" style="22" customWidth="1"/>
    <col min="8194" max="8196" width="10.7109375" style="22" customWidth="1"/>
    <col min="8197" max="8197" width="9.42578125" style="22" customWidth="1"/>
    <col min="8198" max="8448" width="9.140625" style="22"/>
    <col min="8449" max="8449" width="40.28515625" style="22" customWidth="1"/>
    <col min="8450" max="8452" width="10.7109375" style="22" customWidth="1"/>
    <col min="8453" max="8453" width="9.42578125" style="22" customWidth="1"/>
    <col min="8454" max="8704" width="9.140625" style="22"/>
    <col min="8705" max="8705" width="40.28515625" style="22" customWidth="1"/>
    <col min="8706" max="8708" width="10.7109375" style="22" customWidth="1"/>
    <col min="8709" max="8709" width="9.42578125" style="22" customWidth="1"/>
    <col min="8710" max="8960" width="9.140625" style="22"/>
    <col min="8961" max="8961" width="40.28515625" style="22" customWidth="1"/>
    <col min="8962" max="8964" width="10.7109375" style="22" customWidth="1"/>
    <col min="8965" max="8965" width="9.42578125" style="22" customWidth="1"/>
    <col min="8966" max="9216" width="9.140625" style="22"/>
    <col min="9217" max="9217" width="40.28515625" style="22" customWidth="1"/>
    <col min="9218" max="9220" width="10.7109375" style="22" customWidth="1"/>
    <col min="9221" max="9221" width="9.42578125" style="22" customWidth="1"/>
    <col min="9222" max="9472" width="9.140625" style="22"/>
    <col min="9473" max="9473" width="40.28515625" style="22" customWidth="1"/>
    <col min="9474" max="9476" width="10.7109375" style="22" customWidth="1"/>
    <col min="9477" max="9477" width="9.42578125" style="22" customWidth="1"/>
    <col min="9478" max="9728" width="9.140625" style="22"/>
    <col min="9729" max="9729" width="40.28515625" style="22" customWidth="1"/>
    <col min="9730" max="9732" width="10.7109375" style="22" customWidth="1"/>
    <col min="9733" max="9733" width="9.42578125" style="22" customWidth="1"/>
    <col min="9734" max="9984" width="9.140625" style="22"/>
    <col min="9985" max="9985" width="40.28515625" style="22" customWidth="1"/>
    <col min="9986" max="9988" width="10.7109375" style="22" customWidth="1"/>
    <col min="9989" max="9989" width="9.42578125" style="22" customWidth="1"/>
    <col min="9990" max="10240" width="9.140625" style="22"/>
    <col min="10241" max="10241" width="40.28515625" style="22" customWidth="1"/>
    <col min="10242" max="10244" width="10.7109375" style="22" customWidth="1"/>
    <col min="10245" max="10245" width="9.42578125" style="22" customWidth="1"/>
    <col min="10246" max="10496" width="9.140625" style="22"/>
    <col min="10497" max="10497" width="40.28515625" style="22" customWidth="1"/>
    <col min="10498" max="10500" width="10.7109375" style="22" customWidth="1"/>
    <col min="10501" max="10501" width="9.42578125" style="22" customWidth="1"/>
    <col min="10502" max="10752" width="9.140625" style="22"/>
    <col min="10753" max="10753" width="40.28515625" style="22" customWidth="1"/>
    <col min="10754" max="10756" width="10.7109375" style="22" customWidth="1"/>
    <col min="10757" max="10757" width="9.42578125" style="22" customWidth="1"/>
    <col min="10758" max="11008" width="9.140625" style="22"/>
    <col min="11009" max="11009" width="40.28515625" style="22" customWidth="1"/>
    <col min="11010" max="11012" width="10.7109375" style="22" customWidth="1"/>
    <col min="11013" max="11013" width="9.42578125" style="22" customWidth="1"/>
    <col min="11014" max="11264" width="9.140625" style="22"/>
    <col min="11265" max="11265" width="40.28515625" style="22" customWidth="1"/>
    <col min="11266" max="11268" width="10.7109375" style="22" customWidth="1"/>
    <col min="11269" max="11269" width="9.42578125" style="22" customWidth="1"/>
    <col min="11270" max="11520" width="9.140625" style="22"/>
    <col min="11521" max="11521" width="40.28515625" style="22" customWidth="1"/>
    <col min="11522" max="11524" width="10.7109375" style="22" customWidth="1"/>
    <col min="11525" max="11525" width="9.42578125" style="22" customWidth="1"/>
    <col min="11526" max="11776" width="9.140625" style="22"/>
    <col min="11777" max="11777" width="40.28515625" style="22" customWidth="1"/>
    <col min="11778" max="11780" width="10.7109375" style="22" customWidth="1"/>
    <col min="11781" max="11781" width="9.42578125" style="22" customWidth="1"/>
    <col min="11782" max="12032" width="9.140625" style="22"/>
    <col min="12033" max="12033" width="40.28515625" style="22" customWidth="1"/>
    <col min="12034" max="12036" width="10.7109375" style="22" customWidth="1"/>
    <col min="12037" max="12037" width="9.42578125" style="22" customWidth="1"/>
    <col min="12038" max="12288" width="9.140625" style="22"/>
    <col min="12289" max="12289" width="40.28515625" style="22" customWidth="1"/>
    <col min="12290" max="12292" width="10.7109375" style="22" customWidth="1"/>
    <col min="12293" max="12293" width="9.42578125" style="22" customWidth="1"/>
    <col min="12294" max="12544" width="9.140625" style="22"/>
    <col min="12545" max="12545" width="40.28515625" style="22" customWidth="1"/>
    <col min="12546" max="12548" width="10.7109375" style="22" customWidth="1"/>
    <col min="12549" max="12549" width="9.42578125" style="22" customWidth="1"/>
    <col min="12550" max="12800" width="9.140625" style="22"/>
    <col min="12801" max="12801" width="40.28515625" style="22" customWidth="1"/>
    <col min="12802" max="12804" width="10.7109375" style="22" customWidth="1"/>
    <col min="12805" max="12805" width="9.42578125" style="22" customWidth="1"/>
    <col min="12806" max="13056" width="9.140625" style="22"/>
    <col min="13057" max="13057" width="40.28515625" style="22" customWidth="1"/>
    <col min="13058" max="13060" width="10.7109375" style="22" customWidth="1"/>
    <col min="13061" max="13061" width="9.42578125" style="22" customWidth="1"/>
    <col min="13062" max="13312" width="9.140625" style="22"/>
    <col min="13313" max="13313" width="40.28515625" style="22" customWidth="1"/>
    <col min="13314" max="13316" width="10.7109375" style="22" customWidth="1"/>
    <col min="13317" max="13317" width="9.42578125" style="22" customWidth="1"/>
    <col min="13318" max="13568" width="9.140625" style="22"/>
    <col min="13569" max="13569" width="40.28515625" style="22" customWidth="1"/>
    <col min="13570" max="13572" width="10.7109375" style="22" customWidth="1"/>
    <col min="13573" max="13573" width="9.42578125" style="22" customWidth="1"/>
    <col min="13574" max="13824" width="9.140625" style="22"/>
    <col min="13825" max="13825" width="40.28515625" style="22" customWidth="1"/>
    <col min="13826" max="13828" width="10.7109375" style="22" customWidth="1"/>
    <col min="13829" max="13829" width="9.42578125" style="22" customWidth="1"/>
    <col min="13830" max="14080" width="9.140625" style="22"/>
    <col min="14081" max="14081" width="40.28515625" style="22" customWidth="1"/>
    <col min="14082" max="14084" width="10.7109375" style="22" customWidth="1"/>
    <col min="14085" max="14085" width="9.42578125" style="22" customWidth="1"/>
    <col min="14086" max="14336" width="9.140625" style="22"/>
    <col min="14337" max="14337" width="40.28515625" style="22" customWidth="1"/>
    <col min="14338" max="14340" width="10.7109375" style="22" customWidth="1"/>
    <col min="14341" max="14341" width="9.42578125" style="22" customWidth="1"/>
    <col min="14342" max="14592" width="9.140625" style="22"/>
    <col min="14593" max="14593" width="40.28515625" style="22" customWidth="1"/>
    <col min="14594" max="14596" width="10.7109375" style="22" customWidth="1"/>
    <col min="14597" max="14597" width="9.42578125" style="22" customWidth="1"/>
    <col min="14598" max="14848" width="9.140625" style="22"/>
    <col min="14849" max="14849" width="40.28515625" style="22" customWidth="1"/>
    <col min="14850" max="14852" width="10.7109375" style="22" customWidth="1"/>
    <col min="14853" max="14853" width="9.42578125" style="22" customWidth="1"/>
    <col min="14854" max="15104" width="9.140625" style="22"/>
    <col min="15105" max="15105" width="40.28515625" style="22" customWidth="1"/>
    <col min="15106" max="15108" width="10.7109375" style="22" customWidth="1"/>
    <col min="15109" max="15109" width="9.42578125" style="22" customWidth="1"/>
    <col min="15110" max="15360" width="9.140625" style="22"/>
    <col min="15361" max="15361" width="40.28515625" style="22" customWidth="1"/>
    <col min="15362" max="15364" width="10.7109375" style="22" customWidth="1"/>
    <col min="15365" max="15365" width="9.42578125" style="22" customWidth="1"/>
    <col min="15366" max="15616" width="9.140625" style="22"/>
    <col min="15617" max="15617" width="40.28515625" style="22" customWidth="1"/>
    <col min="15618" max="15620" width="10.7109375" style="22" customWidth="1"/>
    <col min="15621" max="15621" width="9.42578125" style="22" customWidth="1"/>
    <col min="15622" max="15872" width="9.140625" style="22"/>
    <col min="15873" max="15873" width="40.28515625" style="22" customWidth="1"/>
    <col min="15874" max="15876" width="10.7109375" style="22" customWidth="1"/>
    <col min="15877" max="15877" width="9.42578125" style="22" customWidth="1"/>
    <col min="15878" max="16128" width="9.140625" style="22"/>
    <col min="16129" max="16129" width="40.28515625" style="22" customWidth="1"/>
    <col min="16130" max="16132" width="10.7109375" style="22" customWidth="1"/>
    <col min="16133" max="16133" width="9.42578125" style="22" customWidth="1"/>
    <col min="16134" max="16384" width="9.140625" style="22"/>
  </cols>
  <sheetData>
    <row r="1" spans="1:7" ht="15" x14ac:dyDescent="0.25">
      <c r="A1" s="81" t="s">
        <v>74</v>
      </c>
      <c r="B1" s="82"/>
      <c r="C1" s="82"/>
      <c r="D1" s="82"/>
    </row>
    <row r="2" spans="1:7" x14ac:dyDescent="0.2">
      <c r="B2" s="23"/>
      <c r="C2" s="23"/>
      <c r="D2" s="23"/>
    </row>
    <row r="3" spans="1:7" ht="15" x14ac:dyDescent="0.25">
      <c r="A3" s="25" t="s">
        <v>75</v>
      </c>
      <c r="B3" s="26" t="s">
        <v>20</v>
      </c>
      <c r="C3" s="26"/>
      <c r="D3" s="26"/>
      <c r="E3" s="27">
        <v>4350</v>
      </c>
    </row>
    <row r="4" spans="1:7" ht="13.5" thickBot="1" x14ac:dyDescent="0.25">
      <c r="A4" s="24"/>
      <c r="B4" s="23"/>
      <c r="C4" s="23"/>
      <c r="D4" s="23"/>
    </row>
    <row r="5" spans="1:7" ht="44.25" customHeight="1" x14ac:dyDescent="0.25">
      <c r="A5" s="369" t="s">
        <v>22</v>
      </c>
      <c r="B5" s="101" t="s">
        <v>23</v>
      </c>
      <c r="C5" s="102" t="s">
        <v>79</v>
      </c>
      <c r="D5" s="102" t="s">
        <v>80</v>
      </c>
      <c r="E5" s="103" t="s">
        <v>25</v>
      </c>
    </row>
    <row r="6" spans="1:7" ht="21.75" customHeight="1" x14ac:dyDescent="0.2">
      <c r="A6" s="370"/>
      <c r="B6" s="104" t="s">
        <v>25</v>
      </c>
      <c r="C6" s="105"/>
      <c r="D6" s="105"/>
      <c r="E6" s="34" t="s">
        <v>25</v>
      </c>
    </row>
    <row r="7" spans="1:7" ht="12.75" customHeight="1" thickBot="1" x14ac:dyDescent="0.25">
      <c r="A7" s="371"/>
      <c r="B7" s="106" t="s">
        <v>28</v>
      </c>
      <c r="C7" s="107"/>
      <c r="D7" s="107"/>
      <c r="E7" s="38" t="s">
        <v>28</v>
      </c>
    </row>
    <row r="8" spans="1:7" x14ac:dyDescent="0.2">
      <c r="A8" s="108" t="s">
        <v>29</v>
      </c>
      <c r="B8" s="109"/>
      <c r="C8" s="110"/>
      <c r="D8" s="110"/>
      <c r="E8" s="111"/>
    </row>
    <row r="9" spans="1:7" x14ac:dyDescent="0.2">
      <c r="A9" s="112" t="s">
        <v>30</v>
      </c>
      <c r="B9" s="109">
        <v>2530</v>
      </c>
      <c r="C9" s="110">
        <v>2785</v>
      </c>
      <c r="D9" s="110">
        <v>394</v>
      </c>
      <c r="E9" s="110">
        <v>3179</v>
      </c>
      <c r="G9" s="74"/>
    </row>
    <row r="10" spans="1:7" x14ac:dyDescent="0.2">
      <c r="A10" s="112" t="s">
        <v>31</v>
      </c>
      <c r="B10" s="109">
        <v>6300</v>
      </c>
      <c r="C10" s="110">
        <v>6800</v>
      </c>
      <c r="D10" s="110">
        <v>600</v>
      </c>
      <c r="E10" s="110">
        <v>7400</v>
      </c>
      <c r="G10" s="74"/>
    </row>
    <row r="11" spans="1:7" x14ac:dyDescent="0.2">
      <c r="A11" s="112" t="s">
        <v>32</v>
      </c>
      <c r="B11" s="109">
        <v>4690</v>
      </c>
      <c r="C11" s="110">
        <v>4690</v>
      </c>
      <c r="D11" s="110">
        <v>415</v>
      </c>
      <c r="E11" s="110">
        <v>5105</v>
      </c>
      <c r="F11" s="45"/>
      <c r="G11" s="74"/>
    </row>
    <row r="12" spans="1:7" x14ac:dyDescent="0.2">
      <c r="A12" s="112" t="s">
        <v>33</v>
      </c>
      <c r="B12" s="109">
        <v>420</v>
      </c>
      <c r="C12" s="110">
        <v>420</v>
      </c>
      <c r="D12" s="110">
        <v>0</v>
      </c>
      <c r="E12" s="110">
        <v>420</v>
      </c>
      <c r="G12" s="74"/>
    </row>
    <row r="13" spans="1:7" x14ac:dyDescent="0.2">
      <c r="A13" s="112" t="s">
        <v>34</v>
      </c>
      <c r="B13" s="109">
        <v>600</v>
      </c>
      <c r="C13" s="110">
        <v>600</v>
      </c>
      <c r="D13" s="110">
        <v>20</v>
      </c>
      <c r="E13" s="110">
        <v>620</v>
      </c>
      <c r="G13" s="74"/>
    </row>
    <row r="14" spans="1:7" x14ac:dyDescent="0.2">
      <c r="A14" s="112" t="s">
        <v>35</v>
      </c>
      <c r="B14" s="109">
        <v>70</v>
      </c>
      <c r="C14" s="110">
        <v>60</v>
      </c>
      <c r="D14" s="110">
        <v>5</v>
      </c>
      <c r="E14" s="110">
        <v>65</v>
      </c>
      <c r="G14" s="74"/>
    </row>
    <row r="15" spans="1:7" x14ac:dyDescent="0.2">
      <c r="A15" s="112" t="s">
        <v>36</v>
      </c>
      <c r="B15" s="109">
        <v>2655</v>
      </c>
      <c r="C15" s="110">
        <v>2684</v>
      </c>
      <c r="D15" s="110">
        <v>184</v>
      </c>
      <c r="E15" s="110">
        <v>2868</v>
      </c>
      <c r="G15" s="74"/>
    </row>
    <row r="16" spans="1:7" x14ac:dyDescent="0.2">
      <c r="A16" s="112" t="s">
        <v>81</v>
      </c>
      <c r="B16" s="109">
        <v>31230</v>
      </c>
      <c r="C16" s="110">
        <v>32090</v>
      </c>
      <c r="D16" s="110">
        <v>2660</v>
      </c>
      <c r="E16" s="110">
        <v>34750</v>
      </c>
      <c r="G16" s="74"/>
    </row>
    <row r="17" spans="1:7" x14ac:dyDescent="0.2">
      <c r="A17" s="112" t="s">
        <v>38</v>
      </c>
      <c r="B17" s="109">
        <v>120</v>
      </c>
      <c r="C17" s="110">
        <v>120</v>
      </c>
      <c r="D17" s="110">
        <v>0</v>
      </c>
      <c r="E17" s="110">
        <v>120</v>
      </c>
      <c r="G17" s="74"/>
    </row>
    <row r="18" spans="1:7" x14ac:dyDescent="0.2">
      <c r="A18" s="112" t="s">
        <v>39</v>
      </c>
      <c r="B18" s="109">
        <v>10616</v>
      </c>
      <c r="C18" s="110">
        <v>10925</v>
      </c>
      <c r="D18" s="110">
        <v>895</v>
      </c>
      <c r="E18" s="110">
        <v>11820</v>
      </c>
      <c r="G18" s="74"/>
    </row>
    <row r="19" spans="1:7" x14ac:dyDescent="0.2">
      <c r="A19" s="112" t="s">
        <v>40</v>
      </c>
      <c r="B19" s="109">
        <v>160</v>
      </c>
      <c r="C19" s="110">
        <v>160</v>
      </c>
      <c r="D19" s="110">
        <v>16</v>
      </c>
      <c r="E19" s="110">
        <v>176</v>
      </c>
      <c r="G19" s="74"/>
    </row>
    <row r="20" spans="1:7" x14ac:dyDescent="0.2">
      <c r="A20" s="112" t="s">
        <v>41</v>
      </c>
      <c r="B20" s="109">
        <v>313</v>
      </c>
      <c r="C20" s="110">
        <v>320</v>
      </c>
      <c r="D20" s="110">
        <v>27</v>
      </c>
      <c r="E20" s="110">
        <v>347</v>
      </c>
      <c r="G20" s="74"/>
    </row>
    <row r="21" spans="1:7" x14ac:dyDescent="0.2">
      <c r="A21" s="112" t="s">
        <v>42</v>
      </c>
      <c r="B21" s="109">
        <v>4577</v>
      </c>
      <c r="C21" s="110">
        <v>4100</v>
      </c>
      <c r="D21" s="110">
        <v>300</v>
      </c>
      <c r="E21" s="110">
        <v>4400</v>
      </c>
      <c r="G21" s="74"/>
    </row>
    <row r="22" spans="1:7" x14ac:dyDescent="0.2">
      <c r="A22" s="112" t="s">
        <v>43</v>
      </c>
      <c r="B22" s="109">
        <v>500</v>
      </c>
      <c r="C22" s="110">
        <v>500</v>
      </c>
      <c r="D22" s="110">
        <v>3000</v>
      </c>
      <c r="E22" s="110">
        <v>3500</v>
      </c>
      <c r="F22" s="45"/>
      <c r="G22" s="74"/>
    </row>
    <row r="23" spans="1:7" ht="13.5" thickBot="1" x14ac:dyDescent="0.25">
      <c r="A23" s="113" t="s">
        <v>44</v>
      </c>
      <c r="B23" s="114">
        <v>181</v>
      </c>
      <c r="C23" s="115">
        <v>168</v>
      </c>
      <c r="D23" s="115">
        <v>15</v>
      </c>
      <c r="E23" s="116">
        <v>183</v>
      </c>
      <c r="G23" s="74"/>
    </row>
    <row r="24" spans="1:7" ht="13.5" thickBot="1" x14ac:dyDescent="0.25">
      <c r="A24" s="117" t="s">
        <v>45</v>
      </c>
      <c r="B24" s="118">
        <f>SUM(B9:B23)</f>
        <v>64962</v>
      </c>
      <c r="C24" s="119">
        <f>SUM(C9:C23)</f>
        <v>66422</v>
      </c>
      <c r="D24" s="119">
        <f>SUM(D9:D23)</f>
        <v>8531</v>
      </c>
      <c r="E24" s="120">
        <v>74953</v>
      </c>
      <c r="G24" s="74"/>
    </row>
    <row r="25" spans="1:7" x14ac:dyDescent="0.2">
      <c r="A25" s="121" t="s">
        <v>46</v>
      </c>
      <c r="B25" s="122"/>
      <c r="C25" s="123"/>
      <c r="D25" s="123"/>
      <c r="E25" s="124"/>
      <c r="G25" s="74"/>
    </row>
    <row r="26" spans="1:7" x14ac:dyDescent="0.2">
      <c r="A26" s="112" t="s">
        <v>47</v>
      </c>
      <c r="B26" s="109">
        <v>39505</v>
      </c>
      <c r="C26" s="110">
        <v>40075</v>
      </c>
      <c r="D26" s="110">
        <v>3276</v>
      </c>
      <c r="E26" s="43">
        <v>43351</v>
      </c>
      <c r="G26" s="74"/>
    </row>
    <row r="27" spans="1:7" x14ac:dyDescent="0.2">
      <c r="A27" s="112" t="s">
        <v>48</v>
      </c>
      <c r="B27" s="109">
        <v>6</v>
      </c>
      <c r="C27" s="110">
        <v>6</v>
      </c>
      <c r="D27" s="110"/>
      <c r="E27" s="43">
        <v>6</v>
      </c>
      <c r="G27" s="74"/>
    </row>
    <row r="28" spans="1:7" x14ac:dyDescent="0.2">
      <c r="A28" s="112" t="s">
        <v>49</v>
      </c>
      <c r="B28" s="125">
        <v>480</v>
      </c>
      <c r="C28" s="126">
        <v>480</v>
      </c>
      <c r="D28" s="126"/>
      <c r="E28" s="43">
        <v>480</v>
      </c>
      <c r="G28" s="74"/>
    </row>
    <row r="29" spans="1:7" x14ac:dyDescent="0.2">
      <c r="A29" s="112" t="s">
        <v>50</v>
      </c>
      <c r="B29" s="109"/>
      <c r="C29" s="110"/>
      <c r="D29" s="110"/>
      <c r="E29" s="43">
        <v>0</v>
      </c>
      <c r="G29" s="74"/>
    </row>
    <row r="30" spans="1:7" x14ac:dyDescent="0.2">
      <c r="A30" s="112" t="s">
        <v>51</v>
      </c>
      <c r="B30" s="109">
        <v>800</v>
      </c>
      <c r="C30" s="110">
        <v>800</v>
      </c>
      <c r="D30" s="110"/>
      <c r="E30" s="43">
        <v>800</v>
      </c>
      <c r="G30" s="74"/>
    </row>
    <row r="31" spans="1:7" x14ac:dyDescent="0.2">
      <c r="A31" s="112" t="s">
        <v>52</v>
      </c>
      <c r="B31" s="109">
        <v>6</v>
      </c>
      <c r="C31" s="110">
        <v>10</v>
      </c>
      <c r="D31" s="110"/>
      <c r="E31" s="43">
        <v>10</v>
      </c>
      <c r="G31" s="74"/>
    </row>
    <row r="32" spans="1:7" x14ac:dyDescent="0.2">
      <c r="A32" s="112" t="s">
        <v>53</v>
      </c>
      <c r="B32" s="127">
        <v>80</v>
      </c>
      <c r="C32" s="128">
        <v>80</v>
      </c>
      <c r="D32" s="128"/>
      <c r="E32" s="51">
        <v>80</v>
      </c>
      <c r="G32" s="74"/>
    </row>
    <row r="33" spans="1:7" ht="38.25" x14ac:dyDescent="0.2">
      <c r="A33" s="129" t="s">
        <v>54</v>
      </c>
      <c r="B33" s="127"/>
      <c r="C33" s="128"/>
      <c r="D33" s="128"/>
      <c r="E33" s="51">
        <v>0</v>
      </c>
      <c r="G33" s="74"/>
    </row>
    <row r="34" spans="1:7" x14ac:dyDescent="0.2">
      <c r="A34" s="130" t="s">
        <v>55</v>
      </c>
      <c r="B34" s="131">
        <v>9086</v>
      </c>
      <c r="C34" s="128">
        <v>9086</v>
      </c>
      <c r="D34" s="128"/>
      <c r="E34" s="51">
        <v>9086</v>
      </c>
      <c r="G34" s="74"/>
    </row>
    <row r="35" spans="1:7" x14ac:dyDescent="0.2">
      <c r="A35" s="132" t="s">
        <v>56</v>
      </c>
      <c r="B35" s="133">
        <f>SUM(B26:B34)</f>
        <v>49963</v>
      </c>
      <c r="C35" s="134">
        <f>SUM(C26:C34)</f>
        <v>50537</v>
      </c>
      <c r="D35" s="133">
        <f>SUM(D26:D34)</f>
        <v>3276</v>
      </c>
      <c r="E35" s="87">
        <f>SUM(E26:E34)</f>
        <v>53813</v>
      </c>
      <c r="G35" s="74"/>
    </row>
    <row r="36" spans="1:7" ht="16.5" thickBot="1" x14ac:dyDescent="0.3">
      <c r="A36" s="135" t="s">
        <v>76</v>
      </c>
      <c r="B36" s="136">
        <f>B24-B35</f>
        <v>14999</v>
      </c>
      <c r="C36" s="137">
        <f>C24-C35</f>
        <v>15885</v>
      </c>
      <c r="D36" s="136">
        <f>D24-D35</f>
        <v>5255</v>
      </c>
      <c r="E36" s="136">
        <f>E24-E35</f>
        <v>21140</v>
      </c>
      <c r="G36" s="74"/>
    </row>
    <row r="37" spans="1:7" x14ac:dyDescent="0.2">
      <c r="A37" s="97"/>
      <c r="B37" s="98"/>
      <c r="C37" s="98"/>
      <c r="D37" s="98"/>
      <c r="E37" s="74"/>
      <c r="G37" s="74"/>
    </row>
    <row r="38" spans="1:7" x14ac:dyDescent="0.2">
      <c r="A38" s="69" t="s">
        <v>62</v>
      </c>
      <c r="B38" s="79">
        <f>SUM(B39:B42)</f>
        <v>4690</v>
      </c>
      <c r="C38" s="79">
        <f>SUM(C39:C42)</f>
        <v>5095</v>
      </c>
      <c r="D38" s="79">
        <f>SUM(D39:D42)</f>
        <v>10</v>
      </c>
      <c r="E38" s="71">
        <f>SUM(E39:E42)</f>
        <v>5105</v>
      </c>
      <c r="G38" s="74"/>
    </row>
    <row r="39" spans="1:7" x14ac:dyDescent="0.2">
      <c r="A39" s="68" t="s">
        <v>63</v>
      </c>
      <c r="B39" s="74">
        <v>2580</v>
      </c>
      <c r="C39" s="80">
        <v>2825</v>
      </c>
      <c r="D39" s="80">
        <v>5</v>
      </c>
      <c r="E39" s="80">
        <f>C39+D39</f>
        <v>2830</v>
      </c>
      <c r="G39" s="74"/>
    </row>
    <row r="40" spans="1:7" x14ac:dyDescent="0.2">
      <c r="A40" s="22" t="s">
        <v>64</v>
      </c>
      <c r="B40" s="74">
        <v>340</v>
      </c>
      <c r="C40" s="80">
        <v>373</v>
      </c>
      <c r="D40" s="80">
        <v>2</v>
      </c>
      <c r="E40" s="80">
        <f>C40+D40</f>
        <v>375</v>
      </c>
      <c r="G40" s="74"/>
    </row>
    <row r="41" spans="1:7" x14ac:dyDescent="0.2">
      <c r="A41" s="22" t="s">
        <v>65</v>
      </c>
      <c r="B41" s="74">
        <v>1310</v>
      </c>
      <c r="C41" s="80">
        <v>1437</v>
      </c>
      <c r="D41" s="80">
        <v>3</v>
      </c>
      <c r="E41" s="80">
        <f>C41+D41</f>
        <v>1440</v>
      </c>
      <c r="G41" s="74"/>
    </row>
    <row r="42" spans="1:7" x14ac:dyDescent="0.2">
      <c r="A42" s="22" t="s">
        <v>66</v>
      </c>
      <c r="B42" s="74">
        <v>460</v>
      </c>
      <c r="C42" s="80">
        <v>460</v>
      </c>
      <c r="D42" s="80">
        <v>0</v>
      </c>
      <c r="E42" s="80">
        <f>C42+D42</f>
        <v>460</v>
      </c>
      <c r="G42" s="74"/>
    </row>
    <row r="43" spans="1:7" x14ac:dyDescent="0.2">
      <c r="A43" s="76"/>
      <c r="B43" s="74"/>
      <c r="C43" s="74"/>
      <c r="D43" s="74"/>
      <c r="E43" s="74"/>
      <c r="G43" s="74"/>
    </row>
    <row r="44" spans="1:7" x14ac:dyDescent="0.2">
      <c r="A44" s="78" t="s">
        <v>67</v>
      </c>
      <c r="B44" s="79">
        <v>600</v>
      </c>
      <c r="C44" s="79">
        <f>SUM(C45:C46)</f>
        <v>600</v>
      </c>
      <c r="D44" s="79">
        <f>SUM(D45:D46)</f>
        <v>20</v>
      </c>
      <c r="E44" s="79">
        <f>C44+D44</f>
        <v>620</v>
      </c>
      <c r="G44" s="74"/>
    </row>
    <row r="45" spans="1:7" x14ac:dyDescent="0.2">
      <c r="A45" s="68" t="s">
        <v>77</v>
      </c>
      <c r="B45" s="74">
        <v>500</v>
      </c>
      <c r="C45" s="74">
        <v>500</v>
      </c>
      <c r="D45" s="74">
        <v>20</v>
      </c>
      <c r="E45" s="80">
        <f>C45+D45</f>
        <v>520</v>
      </c>
      <c r="G45" s="74"/>
    </row>
    <row r="46" spans="1:7" x14ac:dyDescent="0.2">
      <c r="A46" s="68" t="s">
        <v>78</v>
      </c>
      <c r="B46" s="74">
        <v>100</v>
      </c>
      <c r="C46" s="74">
        <v>100</v>
      </c>
      <c r="D46" s="74">
        <v>0</v>
      </c>
      <c r="E46" s="80">
        <f>C46+D46</f>
        <v>100</v>
      </c>
      <c r="G46" s="74"/>
    </row>
    <row r="47" spans="1:7" x14ac:dyDescent="0.2">
      <c r="A47" s="68"/>
      <c r="E47" s="75"/>
      <c r="G47" s="74"/>
    </row>
    <row r="48" spans="1:7" x14ac:dyDescent="0.2">
      <c r="A48" s="68"/>
      <c r="E48" s="75"/>
      <c r="G48" s="74"/>
    </row>
    <row r="49" spans="1:7" x14ac:dyDescent="0.2">
      <c r="A49" s="68"/>
      <c r="E49" s="75"/>
      <c r="G49" s="74"/>
    </row>
    <row r="50" spans="1:7" x14ac:dyDescent="0.2">
      <c r="A50" s="68"/>
      <c r="E50" s="75"/>
      <c r="G50" s="74"/>
    </row>
  </sheetData>
  <mergeCells count="1">
    <mergeCell ref="A5:A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Layout" zoomScaleNormal="100" workbookViewId="0">
      <selection activeCell="D34" sqref="D34"/>
    </sheetView>
  </sheetViews>
  <sheetFormatPr defaultRowHeight="12.75" x14ac:dyDescent="0.2"/>
  <cols>
    <col min="1" max="1" width="34.7109375" style="22" customWidth="1"/>
    <col min="2" max="2" width="12.5703125" style="73" customWidth="1"/>
    <col min="3" max="3" width="10.85546875" style="74" customWidth="1"/>
    <col min="4" max="5" width="10.85546875" style="22" customWidth="1"/>
    <col min="6" max="6" width="10.7109375" style="22" customWidth="1"/>
    <col min="7" max="7" width="10.140625" style="22" customWidth="1"/>
    <col min="8" max="256" width="9.140625" style="22"/>
    <col min="257" max="257" width="37.140625" style="22" customWidth="1"/>
    <col min="258" max="258" width="12.5703125" style="22" customWidth="1"/>
    <col min="259" max="261" width="10.85546875" style="22" customWidth="1"/>
    <col min="262" max="262" width="10.7109375" style="22" customWidth="1"/>
    <col min="263" max="263" width="10.140625" style="22" customWidth="1"/>
    <col min="264" max="512" width="9.140625" style="22"/>
    <col min="513" max="513" width="37.140625" style="22" customWidth="1"/>
    <col min="514" max="514" width="12.5703125" style="22" customWidth="1"/>
    <col min="515" max="517" width="10.85546875" style="22" customWidth="1"/>
    <col min="518" max="518" width="10.7109375" style="22" customWidth="1"/>
    <col min="519" max="519" width="10.140625" style="22" customWidth="1"/>
    <col min="520" max="768" width="9.140625" style="22"/>
    <col min="769" max="769" width="37.140625" style="22" customWidth="1"/>
    <col min="770" max="770" width="12.5703125" style="22" customWidth="1"/>
    <col min="771" max="773" width="10.85546875" style="22" customWidth="1"/>
    <col min="774" max="774" width="10.7109375" style="22" customWidth="1"/>
    <col min="775" max="775" width="10.140625" style="22" customWidth="1"/>
    <col min="776" max="1024" width="9.140625" style="22"/>
    <col min="1025" max="1025" width="37.140625" style="22" customWidth="1"/>
    <col min="1026" max="1026" width="12.5703125" style="22" customWidth="1"/>
    <col min="1027" max="1029" width="10.85546875" style="22" customWidth="1"/>
    <col min="1030" max="1030" width="10.7109375" style="22" customWidth="1"/>
    <col min="1031" max="1031" width="10.140625" style="22" customWidth="1"/>
    <col min="1032" max="1280" width="9.140625" style="22"/>
    <col min="1281" max="1281" width="37.140625" style="22" customWidth="1"/>
    <col min="1282" max="1282" width="12.5703125" style="22" customWidth="1"/>
    <col min="1283" max="1285" width="10.85546875" style="22" customWidth="1"/>
    <col min="1286" max="1286" width="10.7109375" style="22" customWidth="1"/>
    <col min="1287" max="1287" width="10.140625" style="22" customWidth="1"/>
    <col min="1288" max="1536" width="9.140625" style="22"/>
    <col min="1537" max="1537" width="37.140625" style="22" customWidth="1"/>
    <col min="1538" max="1538" width="12.5703125" style="22" customWidth="1"/>
    <col min="1539" max="1541" width="10.85546875" style="22" customWidth="1"/>
    <col min="1542" max="1542" width="10.7109375" style="22" customWidth="1"/>
    <col min="1543" max="1543" width="10.140625" style="22" customWidth="1"/>
    <col min="1544" max="1792" width="9.140625" style="22"/>
    <col min="1793" max="1793" width="37.140625" style="22" customWidth="1"/>
    <col min="1794" max="1794" width="12.5703125" style="22" customWidth="1"/>
    <col min="1795" max="1797" width="10.85546875" style="22" customWidth="1"/>
    <col min="1798" max="1798" width="10.7109375" style="22" customWidth="1"/>
    <col min="1799" max="1799" width="10.140625" style="22" customWidth="1"/>
    <col min="1800" max="2048" width="9.140625" style="22"/>
    <col min="2049" max="2049" width="37.140625" style="22" customWidth="1"/>
    <col min="2050" max="2050" width="12.5703125" style="22" customWidth="1"/>
    <col min="2051" max="2053" width="10.85546875" style="22" customWidth="1"/>
    <col min="2054" max="2054" width="10.7109375" style="22" customWidth="1"/>
    <col min="2055" max="2055" width="10.140625" style="22" customWidth="1"/>
    <col min="2056" max="2304" width="9.140625" style="22"/>
    <col min="2305" max="2305" width="37.140625" style="22" customWidth="1"/>
    <col min="2306" max="2306" width="12.5703125" style="22" customWidth="1"/>
    <col min="2307" max="2309" width="10.85546875" style="22" customWidth="1"/>
    <col min="2310" max="2310" width="10.7109375" style="22" customWidth="1"/>
    <col min="2311" max="2311" width="10.140625" style="22" customWidth="1"/>
    <col min="2312" max="2560" width="9.140625" style="22"/>
    <col min="2561" max="2561" width="37.140625" style="22" customWidth="1"/>
    <col min="2562" max="2562" width="12.5703125" style="22" customWidth="1"/>
    <col min="2563" max="2565" width="10.85546875" style="22" customWidth="1"/>
    <col min="2566" max="2566" width="10.7109375" style="22" customWidth="1"/>
    <col min="2567" max="2567" width="10.140625" style="22" customWidth="1"/>
    <col min="2568" max="2816" width="9.140625" style="22"/>
    <col min="2817" max="2817" width="37.140625" style="22" customWidth="1"/>
    <col min="2818" max="2818" width="12.5703125" style="22" customWidth="1"/>
    <col min="2819" max="2821" width="10.85546875" style="22" customWidth="1"/>
    <col min="2822" max="2822" width="10.7109375" style="22" customWidth="1"/>
    <col min="2823" max="2823" width="10.140625" style="22" customWidth="1"/>
    <col min="2824" max="3072" width="9.140625" style="22"/>
    <col min="3073" max="3073" width="37.140625" style="22" customWidth="1"/>
    <col min="3074" max="3074" width="12.5703125" style="22" customWidth="1"/>
    <col min="3075" max="3077" width="10.85546875" style="22" customWidth="1"/>
    <col min="3078" max="3078" width="10.7109375" style="22" customWidth="1"/>
    <col min="3079" max="3079" width="10.140625" style="22" customWidth="1"/>
    <col min="3080" max="3328" width="9.140625" style="22"/>
    <col min="3329" max="3329" width="37.140625" style="22" customWidth="1"/>
    <col min="3330" max="3330" width="12.5703125" style="22" customWidth="1"/>
    <col min="3331" max="3333" width="10.85546875" style="22" customWidth="1"/>
    <col min="3334" max="3334" width="10.7109375" style="22" customWidth="1"/>
    <col min="3335" max="3335" width="10.140625" style="22" customWidth="1"/>
    <col min="3336" max="3584" width="9.140625" style="22"/>
    <col min="3585" max="3585" width="37.140625" style="22" customWidth="1"/>
    <col min="3586" max="3586" width="12.5703125" style="22" customWidth="1"/>
    <col min="3587" max="3589" width="10.85546875" style="22" customWidth="1"/>
    <col min="3590" max="3590" width="10.7109375" style="22" customWidth="1"/>
    <col min="3591" max="3591" width="10.140625" style="22" customWidth="1"/>
    <col min="3592" max="3840" width="9.140625" style="22"/>
    <col min="3841" max="3841" width="37.140625" style="22" customWidth="1"/>
    <col min="3842" max="3842" width="12.5703125" style="22" customWidth="1"/>
    <col min="3843" max="3845" width="10.85546875" style="22" customWidth="1"/>
    <col min="3846" max="3846" width="10.7109375" style="22" customWidth="1"/>
    <col min="3847" max="3847" width="10.140625" style="22" customWidth="1"/>
    <col min="3848" max="4096" width="9.140625" style="22"/>
    <col min="4097" max="4097" width="37.140625" style="22" customWidth="1"/>
    <col min="4098" max="4098" width="12.5703125" style="22" customWidth="1"/>
    <col min="4099" max="4101" width="10.85546875" style="22" customWidth="1"/>
    <col min="4102" max="4102" width="10.7109375" style="22" customWidth="1"/>
    <col min="4103" max="4103" width="10.140625" style="22" customWidth="1"/>
    <col min="4104" max="4352" width="9.140625" style="22"/>
    <col min="4353" max="4353" width="37.140625" style="22" customWidth="1"/>
    <col min="4354" max="4354" width="12.5703125" style="22" customWidth="1"/>
    <col min="4355" max="4357" width="10.85546875" style="22" customWidth="1"/>
    <col min="4358" max="4358" width="10.7109375" style="22" customWidth="1"/>
    <col min="4359" max="4359" width="10.140625" style="22" customWidth="1"/>
    <col min="4360" max="4608" width="9.140625" style="22"/>
    <col min="4609" max="4609" width="37.140625" style="22" customWidth="1"/>
    <col min="4610" max="4610" width="12.5703125" style="22" customWidth="1"/>
    <col min="4611" max="4613" width="10.85546875" style="22" customWidth="1"/>
    <col min="4614" max="4614" width="10.7109375" style="22" customWidth="1"/>
    <col min="4615" max="4615" width="10.140625" style="22" customWidth="1"/>
    <col min="4616" max="4864" width="9.140625" style="22"/>
    <col min="4865" max="4865" width="37.140625" style="22" customWidth="1"/>
    <col min="4866" max="4866" width="12.5703125" style="22" customWidth="1"/>
    <col min="4867" max="4869" width="10.85546875" style="22" customWidth="1"/>
    <col min="4870" max="4870" width="10.7109375" style="22" customWidth="1"/>
    <col min="4871" max="4871" width="10.140625" style="22" customWidth="1"/>
    <col min="4872" max="5120" width="9.140625" style="22"/>
    <col min="5121" max="5121" width="37.140625" style="22" customWidth="1"/>
    <col min="5122" max="5122" width="12.5703125" style="22" customWidth="1"/>
    <col min="5123" max="5125" width="10.85546875" style="22" customWidth="1"/>
    <col min="5126" max="5126" width="10.7109375" style="22" customWidth="1"/>
    <col min="5127" max="5127" width="10.140625" style="22" customWidth="1"/>
    <col min="5128" max="5376" width="9.140625" style="22"/>
    <col min="5377" max="5377" width="37.140625" style="22" customWidth="1"/>
    <col min="5378" max="5378" width="12.5703125" style="22" customWidth="1"/>
    <col min="5379" max="5381" width="10.85546875" style="22" customWidth="1"/>
    <col min="5382" max="5382" width="10.7109375" style="22" customWidth="1"/>
    <col min="5383" max="5383" width="10.140625" style="22" customWidth="1"/>
    <col min="5384" max="5632" width="9.140625" style="22"/>
    <col min="5633" max="5633" width="37.140625" style="22" customWidth="1"/>
    <col min="5634" max="5634" width="12.5703125" style="22" customWidth="1"/>
    <col min="5635" max="5637" width="10.85546875" style="22" customWidth="1"/>
    <col min="5638" max="5638" width="10.7109375" style="22" customWidth="1"/>
    <col min="5639" max="5639" width="10.140625" style="22" customWidth="1"/>
    <col min="5640" max="5888" width="9.140625" style="22"/>
    <col min="5889" max="5889" width="37.140625" style="22" customWidth="1"/>
    <col min="5890" max="5890" width="12.5703125" style="22" customWidth="1"/>
    <col min="5891" max="5893" width="10.85546875" style="22" customWidth="1"/>
    <col min="5894" max="5894" width="10.7109375" style="22" customWidth="1"/>
    <col min="5895" max="5895" width="10.140625" style="22" customWidth="1"/>
    <col min="5896" max="6144" width="9.140625" style="22"/>
    <col min="6145" max="6145" width="37.140625" style="22" customWidth="1"/>
    <col min="6146" max="6146" width="12.5703125" style="22" customWidth="1"/>
    <col min="6147" max="6149" width="10.85546875" style="22" customWidth="1"/>
    <col min="6150" max="6150" width="10.7109375" style="22" customWidth="1"/>
    <col min="6151" max="6151" width="10.140625" style="22" customWidth="1"/>
    <col min="6152" max="6400" width="9.140625" style="22"/>
    <col min="6401" max="6401" width="37.140625" style="22" customWidth="1"/>
    <col min="6402" max="6402" width="12.5703125" style="22" customWidth="1"/>
    <col min="6403" max="6405" width="10.85546875" style="22" customWidth="1"/>
    <col min="6406" max="6406" width="10.7109375" style="22" customWidth="1"/>
    <col min="6407" max="6407" width="10.140625" style="22" customWidth="1"/>
    <col min="6408" max="6656" width="9.140625" style="22"/>
    <col min="6657" max="6657" width="37.140625" style="22" customWidth="1"/>
    <col min="6658" max="6658" width="12.5703125" style="22" customWidth="1"/>
    <col min="6659" max="6661" width="10.85546875" style="22" customWidth="1"/>
    <col min="6662" max="6662" width="10.7109375" style="22" customWidth="1"/>
    <col min="6663" max="6663" width="10.140625" style="22" customWidth="1"/>
    <col min="6664" max="6912" width="9.140625" style="22"/>
    <col min="6913" max="6913" width="37.140625" style="22" customWidth="1"/>
    <col min="6914" max="6914" width="12.5703125" style="22" customWidth="1"/>
    <col min="6915" max="6917" width="10.85546875" style="22" customWidth="1"/>
    <col min="6918" max="6918" width="10.7109375" style="22" customWidth="1"/>
    <col min="6919" max="6919" width="10.140625" style="22" customWidth="1"/>
    <col min="6920" max="7168" width="9.140625" style="22"/>
    <col min="7169" max="7169" width="37.140625" style="22" customWidth="1"/>
    <col min="7170" max="7170" width="12.5703125" style="22" customWidth="1"/>
    <col min="7171" max="7173" width="10.85546875" style="22" customWidth="1"/>
    <col min="7174" max="7174" width="10.7109375" style="22" customWidth="1"/>
    <col min="7175" max="7175" width="10.140625" style="22" customWidth="1"/>
    <col min="7176" max="7424" width="9.140625" style="22"/>
    <col min="7425" max="7425" width="37.140625" style="22" customWidth="1"/>
    <col min="7426" max="7426" width="12.5703125" style="22" customWidth="1"/>
    <col min="7427" max="7429" width="10.85546875" style="22" customWidth="1"/>
    <col min="7430" max="7430" width="10.7109375" style="22" customWidth="1"/>
    <col min="7431" max="7431" width="10.140625" style="22" customWidth="1"/>
    <col min="7432" max="7680" width="9.140625" style="22"/>
    <col min="7681" max="7681" width="37.140625" style="22" customWidth="1"/>
    <col min="7682" max="7682" width="12.5703125" style="22" customWidth="1"/>
    <col min="7683" max="7685" width="10.85546875" style="22" customWidth="1"/>
    <col min="7686" max="7686" width="10.7109375" style="22" customWidth="1"/>
    <col min="7687" max="7687" width="10.140625" style="22" customWidth="1"/>
    <col min="7688" max="7936" width="9.140625" style="22"/>
    <col min="7937" max="7937" width="37.140625" style="22" customWidth="1"/>
    <col min="7938" max="7938" width="12.5703125" style="22" customWidth="1"/>
    <col min="7939" max="7941" width="10.85546875" style="22" customWidth="1"/>
    <col min="7942" max="7942" width="10.7109375" style="22" customWidth="1"/>
    <col min="7943" max="7943" width="10.140625" style="22" customWidth="1"/>
    <col min="7944" max="8192" width="9.140625" style="22"/>
    <col min="8193" max="8193" width="37.140625" style="22" customWidth="1"/>
    <col min="8194" max="8194" width="12.5703125" style="22" customWidth="1"/>
    <col min="8195" max="8197" width="10.85546875" style="22" customWidth="1"/>
    <col min="8198" max="8198" width="10.7109375" style="22" customWidth="1"/>
    <col min="8199" max="8199" width="10.140625" style="22" customWidth="1"/>
    <col min="8200" max="8448" width="9.140625" style="22"/>
    <col min="8449" max="8449" width="37.140625" style="22" customWidth="1"/>
    <col min="8450" max="8450" width="12.5703125" style="22" customWidth="1"/>
    <col min="8451" max="8453" width="10.85546875" style="22" customWidth="1"/>
    <col min="8454" max="8454" width="10.7109375" style="22" customWidth="1"/>
    <col min="8455" max="8455" width="10.140625" style="22" customWidth="1"/>
    <col min="8456" max="8704" width="9.140625" style="22"/>
    <col min="8705" max="8705" width="37.140625" style="22" customWidth="1"/>
    <col min="8706" max="8706" width="12.5703125" style="22" customWidth="1"/>
    <col min="8707" max="8709" width="10.85546875" style="22" customWidth="1"/>
    <col min="8710" max="8710" width="10.7109375" style="22" customWidth="1"/>
    <col min="8711" max="8711" width="10.140625" style="22" customWidth="1"/>
    <col min="8712" max="8960" width="9.140625" style="22"/>
    <col min="8961" max="8961" width="37.140625" style="22" customWidth="1"/>
    <col min="8962" max="8962" width="12.5703125" style="22" customWidth="1"/>
    <col min="8963" max="8965" width="10.85546875" style="22" customWidth="1"/>
    <col min="8966" max="8966" width="10.7109375" style="22" customWidth="1"/>
    <col min="8967" max="8967" width="10.140625" style="22" customWidth="1"/>
    <col min="8968" max="9216" width="9.140625" style="22"/>
    <col min="9217" max="9217" width="37.140625" style="22" customWidth="1"/>
    <col min="9218" max="9218" width="12.5703125" style="22" customWidth="1"/>
    <col min="9219" max="9221" width="10.85546875" style="22" customWidth="1"/>
    <col min="9222" max="9222" width="10.7109375" style="22" customWidth="1"/>
    <col min="9223" max="9223" width="10.140625" style="22" customWidth="1"/>
    <col min="9224" max="9472" width="9.140625" style="22"/>
    <col min="9473" max="9473" width="37.140625" style="22" customWidth="1"/>
    <col min="9474" max="9474" width="12.5703125" style="22" customWidth="1"/>
    <col min="9475" max="9477" width="10.85546875" style="22" customWidth="1"/>
    <col min="9478" max="9478" width="10.7109375" style="22" customWidth="1"/>
    <col min="9479" max="9479" width="10.140625" style="22" customWidth="1"/>
    <col min="9480" max="9728" width="9.140625" style="22"/>
    <col min="9729" max="9729" width="37.140625" style="22" customWidth="1"/>
    <col min="9730" max="9730" width="12.5703125" style="22" customWidth="1"/>
    <col min="9731" max="9733" width="10.85546875" style="22" customWidth="1"/>
    <col min="9734" max="9734" width="10.7109375" style="22" customWidth="1"/>
    <col min="9735" max="9735" width="10.140625" style="22" customWidth="1"/>
    <col min="9736" max="9984" width="9.140625" style="22"/>
    <col min="9985" max="9985" width="37.140625" style="22" customWidth="1"/>
    <col min="9986" max="9986" width="12.5703125" style="22" customWidth="1"/>
    <col min="9987" max="9989" width="10.85546875" style="22" customWidth="1"/>
    <col min="9990" max="9990" width="10.7109375" style="22" customWidth="1"/>
    <col min="9991" max="9991" width="10.140625" style="22" customWidth="1"/>
    <col min="9992" max="10240" width="9.140625" style="22"/>
    <col min="10241" max="10241" width="37.140625" style="22" customWidth="1"/>
    <col min="10242" max="10242" width="12.5703125" style="22" customWidth="1"/>
    <col min="10243" max="10245" width="10.85546875" style="22" customWidth="1"/>
    <col min="10246" max="10246" width="10.7109375" style="22" customWidth="1"/>
    <col min="10247" max="10247" width="10.140625" style="22" customWidth="1"/>
    <col min="10248" max="10496" width="9.140625" style="22"/>
    <col min="10497" max="10497" width="37.140625" style="22" customWidth="1"/>
    <col min="10498" max="10498" width="12.5703125" style="22" customWidth="1"/>
    <col min="10499" max="10501" width="10.85546875" style="22" customWidth="1"/>
    <col min="10502" max="10502" width="10.7109375" style="22" customWidth="1"/>
    <col min="10503" max="10503" width="10.140625" style="22" customWidth="1"/>
    <col min="10504" max="10752" width="9.140625" style="22"/>
    <col min="10753" max="10753" width="37.140625" style="22" customWidth="1"/>
    <col min="10754" max="10754" width="12.5703125" style="22" customWidth="1"/>
    <col min="10755" max="10757" width="10.85546875" style="22" customWidth="1"/>
    <col min="10758" max="10758" width="10.7109375" style="22" customWidth="1"/>
    <col min="10759" max="10759" width="10.140625" style="22" customWidth="1"/>
    <col min="10760" max="11008" width="9.140625" style="22"/>
    <col min="11009" max="11009" width="37.140625" style="22" customWidth="1"/>
    <col min="11010" max="11010" width="12.5703125" style="22" customWidth="1"/>
    <col min="11011" max="11013" width="10.85546875" style="22" customWidth="1"/>
    <col min="11014" max="11014" width="10.7109375" style="22" customWidth="1"/>
    <col min="11015" max="11015" width="10.140625" style="22" customWidth="1"/>
    <col min="11016" max="11264" width="9.140625" style="22"/>
    <col min="11265" max="11265" width="37.140625" style="22" customWidth="1"/>
    <col min="11266" max="11266" width="12.5703125" style="22" customWidth="1"/>
    <col min="11267" max="11269" width="10.85546875" style="22" customWidth="1"/>
    <col min="11270" max="11270" width="10.7109375" style="22" customWidth="1"/>
    <col min="11271" max="11271" width="10.140625" style="22" customWidth="1"/>
    <col min="11272" max="11520" width="9.140625" style="22"/>
    <col min="11521" max="11521" width="37.140625" style="22" customWidth="1"/>
    <col min="11522" max="11522" width="12.5703125" style="22" customWidth="1"/>
    <col min="11523" max="11525" width="10.85546875" style="22" customWidth="1"/>
    <col min="11526" max="11526" width="10.7109375" style="22" customWidth="1"/>
    <col min="11527" max="11527" width="10.140625" style="22" customWidth="1"/>
    <col min="11528" max="11776" width="9.140625" style="22"/>
    <col min="11777" max="11777" width="37.140625" style="22" customWidth="1"/>
    <col min="11778" max="11778" width="12.5703125" style="22" customWidth="1"/>
    <col min="11779" max="11781" width="10.85546875" style="22" customWidth="1"/>
    <col min="11782" max="11782" width="10.7109375" style="22" customWidth="1"/>
    <col min="11783" max="11783" width="10.140625" style="22" customWidth="1"/>
    <col min="11784" max="12032" width="9.140625" style="22"/>
    <col min="12033" max="12033" width="37.140625" style="22" customWidth="1"/>
    <col min="12034" max="12034" width="12.5703125" style="22" customWidth="1"/>
    <col min="12035" max="12037" width="10.85546875" style="22" customWidth="1"/>
    <col min="12038" max="12038" width="10.7109375" style="22" customWidth="1"/>
    <col min="12039" max="12039" width="10.140625" style="22" customWidth="1"/>
    <col min="12040" max="12288" width="9.140625" style="22"/>
    <col min="12289" max="12289" width="37.140625" style="22" customWidth="1"/>
    <col min="12290" max="12290" width="12.5703125" style="22" customWidth="1"/>
    <col min="12291" max="12293" width="10.85546875" style="22" customWidth="1"/>
    <col min="12294" max="12294" width="10.7109375" style="22" customWidth="1"/>
    <col min="12295" max="12295" width="10.140625" style="22" customWidth="1"/>
    <col min="12296" max="12544" width="9.140625" style="22"/>
    <col min="12545" max="12545" width="37.140625" style="22" customWidth="1"/>
    <col min="12546" max="12546" width="12.5703125" style="22" customWidth="1"/>
    <col min="12547" max="12549" width="10.85546875" style="22" customWidth="1"/>
    <col min="12550" max="12550" width="10.7109375" style="22" customWidth="1"/>
    <col min="12551" max="12551" width="10.140625" style="22" customWidth="1"/>
    <col min="12552" max="12800" width="9.140625" style="22"/>
    <col min="12801" max="12801" width="37.140625" style="22" customWidth="1"/>
    <col min="12802" max="12802" width="12.5703125" style="22" customWidth="1"/>
    <col min="12803" max="12805" width="10.85546875" style="22" customWidth="1"/>
    <col min="12806" max="12806" width="10.7109375" style="22" customWidth="1"/>
    <col min="12807" max="12807" width="10.140625" style="22" customWidth="1"/>
    <col min="12808" max="13056" width="9.140625" style="22"/>
    <col min="13057" max="13057" width="37.140625" style="22" customWidth="1"/>
    <col min="13058" max="13058" width="12.5703125" style="22" customWidth="1"/>
    <col min="13059" max="13061" width="10.85546875" style="22" customWidth="1"/>
    <col min="13062" max="13062" width="10.7109375" style="22" customWidth="1"/>
    <col min="13063" max="13063" width="10.140625" style="22" customWidth="1"/>
    <col min="13064" max="13312" width="9.140625" style="22"/>
    <col min="13313" max="13313" width="37.140625" style="22" customWidth="1"/>
    <col min="13314" max="13314" width="12.5703125" style="22" customWidth="1"/>
    <col min="13315" max="13317" width="10.85546875" style="22" customWidth="1"/>
    <col min="13318" max="13318" width="10.7109375" style="22" customWidth="1"/>
    <col min="13319" max="13319" width="10.140625" style="22" customWidth="1"/>
    <col min="13320" max="13568" width="9.140625" style="22"/>
    <col min="13569" max="13569" width="37.140625" style="22" customWidth="1"/>
    <col min="13570" max="13570" width="12.5703125" style="22" customWidth="1"/>
    <col min="13571" max="13573" width="10.85546875" style="22" customWidth="1"/>
    <col min="13574" max="13574" width="10.7109375" style="22" customWidth="1"/>
    <col min="13575" max="13575" width="10.140625" style="22" customWidth="1"/>
    <col min="13576" max="13824" width="9.140625" style="22"/>
    <col min="13825" max="13825" width="37.140625" style="22" customWidth="1"/>
    <col min="13826" max="13826" width="12.5703125" style="22" customWidth="1"/>
    <col min="13827" max="13829" width="10.85546875" style="22" customWidth="1"/>
    <col min="13830" max="13830" width="10.7109375" style="22" customWidth="1"/>
    <col min="13831" max="13831" width="10.140625" style="22" customWidth="1"/>
    <col min="13832" max="14080" width="9.140625" style="22"/>
    <col min="14081" max="14081" width="37.140625" style="22" customWidth="1"/>
    <col min="14082" max="14082" width="12.5703125" style="22" customWidth="1"/>
    <col min="14083" max="14085" width="10.85546875" style="22" customWidth="1"/>
    <col min="14086" max="14086" width="10.7109375" style="22" customWidth="1"/>
    <col min="14087" max="14087" width="10.140625" style="22" customWidth="1"/>
    <col min="14088" max="14336" width="9.140625" style="22"/>
    <col min="14337" max="14337" width="37.140625" style="22" customWidth="1"/>
    <col min="14338" max="14338" width="12.5703125" style="22" customWidth="1"/>
    <col min="14339" max="14341" width="10.85546875" style="22" customWidth="1"/>
    <col min="14342" max="14342" width="10.7109375" style="22" customWidth="1"/>
    <col min="14343" max="14343" width="10.140625" style="22" customWidth="1"/>
    <col min="14344" max="14592" width="9.140625" style="22"/>
    <col min="14593" max="14593" width="37.140625" style="22" customWidth="1"/>
    <col min="14594" max="14594" width="12.5703125" style="22" customWidth="1"/>
    <col min="14595" max="14597" width="10.85546875" style="22" customWidth="1"/>
    <col min="14598" max="14598" width="10.7109375" style="22" customWidth="1"/>
    <col min="14599" max="14599" width="10.140625" style="22" customWidth="1"/>
    <col min="14600" max="14848" width="9.140625" style="22"/>
    <col min="14849" max="14849" width="37.140625" style="22" customWidth="1"/>
    <col min="14850" max="14850" width="12.5703125" style="22" customWidth="1"/>
    <col min="14851" max="14853" width="10.85546875" style="22" customWidth="1"/>
    <col min="14854" max="14854" width="10.7109375" style="22" customWidth="1"/>
    <col min="14855" max="14855" width="10.140625" style="22" customWidth="1"/>
    <col min="14856" max="15104" width="9.140625" style="22"/>
    <col min="15105" max="15105" width="37.140625" style="22" customWidth="1"/>
    <col min="15106" max="15106" width="12.5703125" style="22" customWidth="1"/>
    <col min="15107" max="15109" width="10.85546875" style="22" customWidth="1"/>
    <col min="15110" max="15110" width="10.7109375" style="22" customWidth="1"/>
    <col min="15111" max="15111" width="10.140625" style="22" customWidth="1"/>
    <col min="15112" max="15360" width="9.140625" style="22"/>
    <col min="15361" max="15361" width="37.140625" style="22" customWidth="1"/>
    <col min="15362" max="15362" width="12.5703125" style="22" customWidth="1"/>
    <col min="15363" max="15365" width="10.85546875" style="22" customWidth="1"/>
    <col min="15366" max="15366" width="10.7109375" style="22" customWidth="1"/>
    <col min="15367" max="15367" width="10.140625" style="22" customWidth="1"/>
    <col min="15368" max="15616" width="9.140625" style="22"/>
    <col min="15617" max="15617" width="37.140625" style="22" customWidth="1"/>
    <col min="15618" max="15618" width="12.5703125" style="22" customWidth="1"/>
    <col min="15619" max="15621" width="10.85546875" style="22" customWidth="1"/>
    <col min="15622" max="15622" width="10.7109375" style="22" customWidth="1"/>
    <col min="15623" max="15623" width="10.140625" style="22" customWidth="1"/>
    <col min="15624" max="15872" width="9.140625" style="22"/>
    <col min="15873" max="15873" width="37.140625" style="22" customWidth="1"/>
    <col min="15874" max="15874" width="12.5703125" style="22" customWidth="1"/>
    <col min="15875" max="15877" width="10.85546875" style="22" customWidth="1"/>
    <col min="15878" max="15878" width="10.7109375" style="22" customWidth="1"/>
    <col min="15879" max="15879" width="10.140625" style="22" customWidth="1"/>
    <col min="15880" max="16128" width="9.140625" style="22"/>
    <col min="16129" max="16129" width="37.140625" style="22" customWidth="1"/>
    <col min="16130" max="16130" width="12.5703125" style="22" customWidth="1"/>
    <col min="16131" max="16133" width="10.85546875" style="22" customWidth="1"/>
    <col min="16134" max="16134" width="10.7109375" style="22" customWidth="1"/>
    <col min="16135" max="16135" width="10.140625" style="22" customWidth="1"/>
    <col min="16136" max="16384" width="9.140625" style="22"/>
  </cols>
  <sheetData>
    <row r="1" spans="1:7" ht="32.25" customHeight="1" x14ac:dyDescent="0.25">
      <c r="A1" s="372" t="s">
        <v>17</v>
      </c>
      <c r="B1" s="372"/>
      <c r="C1" s="372"/>
      <c r="D1" s="372"/>
      <c r="E1" s="372"/>
      <c r="F1" s="20"/>
      <c r="G1" s="21" t="s">
        <v>18</v>
      </c>
    </row>
    <row r="2" spans="1:7" x14ac:dyDescent="0.2">
      <c r="B2" s="23"/>
      <c r="C2" s="24"/>
    </row>
    <row r="3" spans="1:7" ht="15" x14ac:dyDescent="0.25">
      <c r="A3" s="25" t="s">
        <v>19</v>
      </c>
      <c r="B3" s="26" t="s">
        <v>20</v>
      </c>
      <c r="C3" s="27">
        <v>5331</v>
      </c>
      <c r="D3" s="22" t="s">
        <v>21</v>
      </c>
      <c r="E3" s="27">
        <v>4350</v>
      </c>
    </row>
    <row r="4" spans="1:7" ht="13.5" thickBot="1" x14ac:dyDescent="0.25">
      <c r="A4" s="24"/>
      <c r="B4" s="23"/>
      <c r="C4" s="28"/>
    </row>
    <row r="5" spans="1:7" ht="44.25" customHeight="1" thickBot="1" x14ac:dyDescent="0.3">
      <c r="A5" s="363" t="s">
        <v>22</v>
      </c>
      <c r="B5" s="29" t="s">
        <v>23</v>
      </c>
      <c r="C5" s="366" t="s">
        <v>24</v>
      </c>
      <c r="D5" s="367"/>
      <c r="E5" s="368"/>
      <c r="F5" s="30"/>
    </row>
    <row r="6" spans="1:7" ht="21.75" customHeight="1" x14ac:dyDescent="0.2">
      <c r="A6" s="364"/>
      <c r="B6" s="31" t="s">
        <v>25</v>
      </c>
      <c r="C6" s="32" t="s">
        <v>26</v>
      </c>
      <c r="D6" s="33" t="s">
        <v>27</v>
      </c>
      <c r="E6" s="34" t="s">
        <v>25</v>
      </c>
      <c r="F6" s="34" t="s">
        <v>25</v>
      </c>
    </row>
    <row r="7" spans="1:7" ht="12.75" customHeight="1" thickBot="1" x14ac:dyDescent="0.25">
      <c r="A7" s="365"/>
      <c r="B7" s="35" t="s">
        <v>28</v>
      </c>
      <c r="C7" s="36" t="s">
        <v>28</v>
      </c>
      <c r="D7" s="37" t="s">
        <v>28</v>
      </c>
      <c r="E7" s="38" t="s">
        <v>28</v>
      </c>
      <c r="F7" s="38" t="s">
        <v>28</v>
      </c>
    </row>
    <row r="8" spans="1:7" x14ac:dyDescent="0.2">
      <c r="A8" s="39" t="s">
        <v>29</v>
      </c>
      <c r="B8" s="40"/>
      <c r="C8" s="41"/>
      <c r="D8" s="42"/>
      <c r="E8" s="43"/>
      <c r="F8" s="43"/>
    </row>
    <row r="9" spans="1:7" x14ac:dyDescent="0.2">
      <c r="A9" s="44" t="s">
        <v>30</v>
      </c>
      <c r="B9" s="40">
        <v>2940</v>
      </c>
      <c r="C9" s="41">
        <v>3080</v>
      </c>
      <c r="D9" s="42">
        <v>25</v>
      </c>
      <c r="E9" s="43">
        <v>3105</v>
      </c>
      <c r="F9" s="43">
        <v>3015</v>
      </c>
      <c r="G9" s="45">
        <v>-90</v>
      </c>
    </row>
    <row r="10" spans="1:7" x14ac:dyDescent="0.2">
      <c r="A10" s="44" t="s">
        <v>31</v>
      </c>
      <c r="B10" s="40">
        <v>9600</v>
      </c>
      <c r="C10" s="41">
        <v>9560</v>
      </c>
      <c r="D10" s="42">
        <v>140</v>
      </c>
      <c r="E10" s="43">
        <f t="shared" ref="E10:F23" si="0">SUM(C10:D10)</f>
        <v>9700</v>
      </c>
      <c r="F10" s="43">
        <v>9700</v>
      </c>
    </row>
    <row r="11" spans="1:7" x14ac:dyDescent="0.2">
      <c r="A11" s="44" t="s">
        <v>32</v>
      </c>
      <c r="B11" s="40">
        <v>8200</v>
      </c>
      <c r="C11" s="41">
        <v>7872</v>
      </c>
      <c r="D11" s="42">
        <v>25</v>
      </c>
      <c r="E11" s="43">
        <f t="shared" si="0"/>
        <v>7897</v>
      </c>
      <c r="F11" s="43">
        <v>7897</v>
      </c>
    </row>
    <row r="12" spans="1:7" x14ac:dyDescent="0.2">
      <c r="A12" s="44" t="s">
        <v>33</v>
      </c>
      <c r="B12" s="40">
        <v>0</v>
      </c>
      <c r="C12" s="41">
        <v>0</v>
      </c>
      <c r="D12" s="42"/>
      <c r="E12" s="43">
        <f t="shared" si="0"/>
        <v>0</v>
      </c>
      <c r="F12" s="43">
        <f t="shared" si="0"/>
        <v>0</v>
      </c>
    </row>
    <row r="13" spans="1:7" x14ac:dyDescent="0.2">
      <c r="A13" s="44" t="s">
        <v>34</v>
      </c>
      <c r="B13" s="40">
        <v>1230</v>
      </c>
      <c r="C13" s="41">
        <v>1230</v>
      </c>
      <c r="D13" s="42"/>
      <c r="E13" s="43">
        <f t="shared" si="0"/>
        <v>1230</v>
      </c>
      <c r="F13" s="43">
        <f t="shared" si="0"/>
        <v>1230</v>
      </c>
    </row>
    <row r="14" spans="1:7" x14ac:dyDescent="0.2">
      <c r="A14" s="44" t="s">
        <v>35</v>
      </c>
      <c r="B14" s="40">
        <v>15</v>
      </c>
      <c r="C14" s="41">
        <v>15</v>
      </c>
      <c r="D14" s="42"/>
      <c r="E14" s="43">
        <f t="shared" si="0"/>
        <v>15</v>
      </c>
      <c r="F14" s="43">
        <f t="shared" si="0"/>
        <v>15</v>
      </c>
    </row>
    <row r="15" spans="1:7" x14ac:dyDescent="0.2">
      <c r="A15" s="44" t="s">
        <v>36</v>
      </c>
      <c r="B15" s="40">
        <v>2515</v>
      </c>
      <c r="C15" s="41">
        <v>2625</v>
      </c>
      <c r="D15" s="42"/>
      <c r="E15" s="43">
        <f t="shared" si="0"/>
        <v>2625</v>
      </c>
      <c r="F15" s="43">
        <f t="shared" si="0"/>
        <v>2625</v>
      </c>
    </row>
    <row r="16" spans="1:7" x14ac:dyDescent="0.2">
      <c r="A16" s="46" t="s">
        <v>37</v>
      </c>
      <c r="B16" s="40">
        <v>40207</v>
      </c>
      <c r="C16" s="41">
        <v>40672</v>
      </c>
      <c r="D16" s="42">
        <v>35</v>
      </c>
      <c r="E16" s="43">
        <f t="shared" si="0"/>
        <v>40707</v>
      </c>
      <c r="F16" s="43">
        <v>40707</v>
      </c>
    </row>
    <row r="17" spans="1:7" x14ac:dyDescent="0.2">
      <c r="A17" s="44" t="s">
        <v>38</v>
      </c>
      <c r="B17" s="40">
        <v>510</v>
      </c>
      <c r="C17" s="41">
        <v>510</v>
      </c>
      <c r="D17" s="42"/>
      <c r="E17" s="43">
        <f t="shared" si="0"/>
        <v>510</v>
      </c>
      <c r="F17" s="43">
        <f t="shared" si="0"/>
        <v>510</v>
      </c>
    </row>
    <row r="18" spans="1:7" x14ac:dyDescent="0.2">
      <c r="A18" s="44" t="s">
        <v>39</v>
      </c>
      <c r="B18" s="40">
        <v>13687</v>
      </c>
      <c r="C18" s="41">
        <v>13845</v>
      </c>
      <c r="D18" s="42">
        <v>12</v>
      </c>
      <c r="E18" s="43">
        <f t="shared" si="0"/>
        <v>13857</v>
      </c>
      <c r="F18" s="43">
        <v>13857</v>
      </c>
    </row>
    <row r="19" spans="1:7" x14ac:dyDescent="0.2">
      <c r="A19" s="44" t="s">
        <v>40</v>
      </c>
      <c r="B19" s="40">
        <v>168</v>
      </c>
      <c r="C19" s="41">
        <v>170</v>
      </c>
      <c r="D19" s="42"/>
      <c r="E19" s="43">
        <f t="shared" si="0"/>
        <v>170</v>
      </c>
      <c r="F19" s="43">
        <f t="shared" si="0"/>
        <v>170</v>
      </c>
    </row>
    <row r="20" spans="1:7" x14ac:dyDescent="0.2">
      <c r="A20" s="44" t="s">
        <v>41</v>
      </c>
      <c r="B20" s="40">
        <v>509</v>
      </c>
      <c r="C20" s="41">
        <v>514</v>
      </c>
      <c r="D20" s="42"/>
      <c r="E20" s="43">
        <f t="shared" si="0"/>
        <v>514</v>
      </c>
      <c r="F20" s="43">
        <f t="shared" si="0"/>
        <v>514</v>
      </c>
    </row>
    <row r="21" spans="1:7" x14ac:dyDescent="0.2">
      <c r="A21" s="44" t="s">
        <v>42</v>
      </c>
      <c r="B21" s="40">
        <v>2128</v>
      </c>
      <c r="C21" s="41">
        <v>1743</v>
      </c>
      <c r="D21" s="42"/>
      <c r="E21" s="43">
        <f t="shared" si="0"/>
        <v>1743</v>
      </c>
      <c r="F21" s="43">
        <f t="shared" si="0"/>
        <v>1743</v>
      </c>
    </row>
    <row r="22" spans="1:7" x14ac:dyDescent="0.2">
      <c r="A22" s="44" t="s">
        <v>43</v>
      </c>
      <c r="B22" s="40">
        <v>1370</v>
      </c>
      <c r="C22" s="41">
        <v>1220</v>
      </c>
      <c r="D22" s="42"/>
      <c r="E22" s="43">
        <v>1220</v>
      </c>
      <c r="F22" s="43">
        <v>1140</v>
      </c>
      <c r="G22" s="22">
        <v>-80</v>
      </c>
    </row>
    <row r="23" spans="1:7" x14ac:dyDescent="0.2">
      <c r="A23" s="47" t="s">
        <v>44</v>
      </c>
      <c r="B23" s="40">
        <v>115</v>
      </c>
      <c r="C23" s="41">
        <v>115</v>
      </c>
      <c r="D23" s="42"/>
      <c r="E23" s="43">
        <f t="shared" si="0"/>
        <v>115</v>
      </c>
      <c r="F23" s="43">
        <f t="shared" si="0"/>
        <v>115</v>
      </c>
    </row>
    <row r="24" spans="1:7" x14ac:dyDescent="0.2">
      <c r="A24" s="39" t="s">
        <v>45</v>
      </c>
      <c r="B24" s="48">
        <f>SUM(B9:B23)</f>
        <v>83194</v>
      </c>
      <c r="C24" s="49">
        <f>SUM(C9:C23)</f>
        <v>83171</v>
      </c>
      <c r="D24" s="50">
        <f>SUM(D9:D23)</f>
        <v>237</v>
      </c>
      <c r="E24" s="51">
        <f>SUM(E9:E23)</f>
        <v>83408</v>
      </c>
      <c r="F24" s="51">
        <f>SUM(F9:F23)</f>
        <v>83238</v>
      </c>
      <c r="G24" s="22">
        <v>-170</v>
      </c>
    </row>
    <row r="25" spans="1:7" x14ac:dyDescent="0.2">
      <c r="A25" s="39" t="s">
        <v>46</v>
      </c>
      <c r="B25" s="40"/>
      <c r="C25" s="41"/>
      <c r="D25" s="42"/>
      <c r="E25" s="43"/>
      <c r="F25" s="43"/>
    </row>
    <row r="26" spans="1:7" x14ac:dyDescent="0.2">
      <c r="A26" s="44" t="s">
        <v>47</v>
      </c>
      <c r="B26" s="40">
        <v>56574</v>
      </c>
      <c r="C26" s="41">
        <v>56180</v>
      </c>
      <c r="D26" s="42">
        <v>280</v>
      </c>
      <c r="E26" s="43">
        <f t="shared" ref="E26:F34" si="1">SUM(C26:D26)</f>
        <v>56460</v>
      </c>
      <c r="F26" s="43">
        <v>56460</v>
      </c>
    </row>
    <row r="27" spans="1:7" x14ac:dyDescent="0.2">
      <c r="A27" s="44" t="s">
        <v>48</v>
      </c>
      <c r="B27" s="40">
        <v>106</v>
      </c>
      <c r="C27" s="41">
        <v>106</v>
      </c>
      <c r="D27" s="42"/>
      <c r="E27" s="43">
        <f t="shared" si="1"/>
        <v>106</v>
      </c>
      <c r="F27" s="43">
        <f t="shared" si="1"/>
        <v>106</v>
      </c>
    </row>
    <row r="28" spans="1:7" x14ac:dyDescent="0.2">
      <c r="A28" s="44" t="s">
        <v>49</v>
      </c>
      <c r="B28" s="40">
        <v>0</v>
      </c>
      <c r="C28" s="41">
        <v>0</v>
      </c>
      <c r="D28" s="42"/>
      <c r="E28" s="43">
        <f>SUM(C28:D28)</f>
        <v>0</v>
      </c>
      <c r="F28" s="43">
        <f>SUM(D28:E28)</f>
        <v>0</v>
      </c>
    </row>
    <row r="29" spans="1:7" x14ac:dyDescent="0.2">
      <c r="A29" s="44" t="s">
        <v>50</v>
      </c>
      <c r="B29" s="52">
        <v>1230</v>
      </c>
      <c r="C29" s="41">
        <v>1230</v>
      </c>
      <c r="D29" s="42"/>
      <c r="E29" s="43">
        <f t="shared" si="1"/>
        <v>1230</v>
      </c>
      <c r="F29" s="43">
        <f t="shared" si="1"/>
        <v>1230</v>
      </c>
    </row>
    <row r="30" spans="1:7" x14ac:dyDescent="0.2">
      <c r="A30" s="44" t="s">
        <v>51</v>
      </c>
      <c r="B30" s="40">
        <v>0</v>
      </c>
      <c r="C30" s="41">
        <v>0</v>
      </c>
      <c r="D30" s="42"/>
      <c r="E30" s="43">
        <f t="shared" si="1"/>
        <v>0</v>
      </c>
      <c r="F30" s="43">
        <f t="shared" si="1"/>
        <v>0</v>
      </c>
    </row>
    <row r="31" spans="1:7" x14ac:dyDescent="0.2">
      <c r="A31" s="44" t="s">
        <v>52</v>
      </c>
      <c r="B31" s="40">
        <v>10</v>
      </c>
      <c r="C31" s="41">
        <v>8</v>
      </c>
      <c r="D31" s="42"/>
      <c r="E31" s="43">
        <f t="shared" si="1"/>
        <v>8</v>
      </c>
      <c r="F31" s="43">
        <f t="shared" si="1"/>
        <v>8</v>
      </c>
    </row>
    <row r="32" spans="1:7" x14ac:dyDescent="0.2">
      <c r="A32" s="44" t="s">
        <v>53</v>
      </c>
      <c r="B32" s="48">
        <v>10</v>
      </c>
      <c r="C32" s="49">
        <v>10</v>
      </c>
      <c r="D32" s="50"/>
      <c r="E32" s="51">
        <f t="shared" si="1"/>
        <v>10</v>
      </c>
      <c r="F32" s="51">
        <f t="shared" si="1"/>
        <v>10</v>
      </c>
    </row>
    <row r="33" spans="1:7" ht="38.25" x14ac:dyDescent="0.2">
      <c r="A33" s="53" t="s">
        <v>54</v>
      </c>
      <c r="B33" s="48">
        <v>0</v>
      </c>
      <c r="C33" s="49">
        <v>120</v>
      </c>
      <c r="D33" s="50"/>
      <c r="E33" s="51">
        <f t="shared" si="1"/>
        <v>120</v>
      </c>
      <c r="F33" s="51">
        <f t="shared" si="1"/>
        <v>120</v>
      </c>
    </row>
    <row r="34" spans="1:7" x14ac:dyDescent="0.2">
      <c r="A34" s="47" t="s">
        <v>55</v>
      </c>
      <c r="B34" s="48">
        <v>16376</v>
      </c>
      <c r="C34" s="49">
        <v>16376</v>
      </c>
      <c r="D34" s="50"/>
      <c r="E34" s="51">
        <f t="shared" si="1"/>
        <v>16376</v>
      </c>
      <c r="F34" s="51">
        <f t="shared" si="1"/>
        <v>16376</v>
      </c>
    </row>
    <row r="35" spans="1:7" x14ac:dyDescent="0.2">
      <c r="A35" s="39" t="s">
        <v>56</v>
      </c>
      <c r="B35" s="48">
        <f>SUM(B26:B34)</f>
        <v>74306</v>
      </c>
      <c r="C35" s="49">
        <f>SUM(C26:C34)</f>
        <v>74030</v>
      </c>
      <c r="D35" s="50">
        <f>SUM(D26:D34)</f>
        <v>280</v>
      </c>
      <c r="E35" s="51">
        <f>SUM(E26:E34)</f>
        <v>74310</v>
      </c>
      <c r="F35" s="51">
        <v>74310</v>
      </c>
    </row>
    <row r="36" spans="1:7" ht="16.5" thickBot="1" x14ac:dyDescent="0.3">
      <c r="A36" s="54" t="s">
        <v>57</v>
      </c>
      <c r="B36" s="55">
        <f>B24-B35</f>
        <v>8888</v>
      </c>
      <c r="C36" s="56">
        <f>C24-C35</f>
        <v>9141</v>
      </c>
      <c r="D36" s="57">
        <f>D24-D35</f>
        <v>-43</v>
      </c>
      <c r="E36" s="58">
        <f>SUM(E24-E35)</f>
        <v>9098</v>
      </c>
      <c r="F36" s="58">
        <f>SUM(F24-F35)</f>
        <v>8928</v>
      </c>
      <c r="G36" s="59">
        <v>-170</v>
      </c>
    </row>
    <row r="37" spans="1:7" ht="15.75" x14ac:dyDescent="0.25">
      <c r="A37" s="60"/>
      <c r="B37" s="61"/>
      <c r="C37" s="62"/>
      <c r="D37" s="62"/>
      <c r="E37" s="63"/>
    </row>
    <row r="38" spans="1:7" x14ac:dyDescent="0.2">
      <c r="A38" s="64" t="s">
        <v>58</v>
      </c>
      <c r="B38" s="65"/>
      <c r="C38" s="66"/>
      <c r="D38" s="66"/>
      <c r="E38" s="67">
        <v>435</v>
      </c>
    </row>
    <row r="39" spans="1:7" x14ac:dyDescent="0.2">
      <c r="A39" s="68" t="s">
        <v>59</v>
      </c>
      <c r="B39" s="65"/>
      <c r="C39" s="66"/>
      <c r="D39" s="66"/>
      <c r="E39" s="66">
        <v>190</v>
      </c>
    </row>
    <row r="40" spans="1:7" x14ac:dyDescent="0.2">
      <c r="A40" s="22" t="s">
        <v>60</v>
      </c>
      <c r="B40" s="65"/>
      <c r="C40" s="66"/>
      <c r="D40" s="66"/>
      <c r="E40" s="66">
        <v>160</v>
      </c>
    </row>
    <row r="41" spans="1:7" x14ac:dyDescent="0.2">
      <c r="A41" s="22" t="s">
        <v>61</v>
      </c>
      <c r="B41" s="65"/>
      <c r="C41" s="66"/>
      <c r="D41" s="66"/>
      <c r="E41" s="66">
        <v>85</v>
      </c>
    </row>
    <row r="42" spans="1:7" x14ac:dyDescent="0.2">
      <c r="B42" s="65"/>
      <c r="C42" s="66"/>
      <c r="D42" s="66"/>
      <c r="E42" s="66"/>
    </row>
    <row r="43" spans="1:7" x14ac:dyDescent="0.2">
      <c r="A43" s="69" t="s">
        <v>62</v>
      </c>
      <c r="B43" s="70"/>
      <c r="C43" s="71">
        <f>SUM(C44:C47)</f>
        <v>7870</v>
      </c>
      <c r="D43" s="71">
        <f>SUM(D44:D47)</f>
        <v>27</v>
      </c>
      <c r="E43" s="71">
        <f>SUM(C43:D43)</f>
        <v>7897</v>
      </c>
      <c r="F43" s="72"/>
      <c r="G43" s="72"/>
    </row>
    <row r="44" spans="1:7" x14ac:dyDescent="0.2">
      <c r="A44" s="68" t="s">
        <v>63</v>
      </c>
      <c r="C44" s="74">
        <v>3780</v>
      </c>
      <c r="D44" s="22">
        <v>20</v>
      </c>
      <c r="E44" s="75">
        <f>SUM(C44:D44)</f>
        <v>3800</v>
      </c>
    </row>
    <row r="45" spans="1:7" x14ac:dyDescent="0.2">
      <c r="A45" s="22" t="s">
        <v>64</v>
      </c>
      <c r="C45" s="74">
        <v>1195</v>
      </c>
      <c r="D45" s="22">
        <v>2</v>
      </c>
      <c r="E45" s="75">
        <f>SUM(C45:D45)</f>
        <v>1197</v>
      </c>
    </row>
    <row r="46" spans="1:7" x14ac:dyDescent="0.2">
      <c r="A46" s="22" t="s">
        <v>65</v>
      </c>
      <c r="C46" s="74">
        <v>2895</v>
      </c>
      <c r="D46" s="22">
        <v>5</v>
      </c>
      <c r="E46" s="75">
        <f>SUM(C46:D46)</f>
        <v>2900</v>
      </c>
    </row>
    <row r="47" spans="1:7" x14ac:dyDescent="0.2">
      <c r="A47" s="22" t="s">
        <v>66</v>
      </c>
      <c r="E47" s="75">
        <f>SUM(C47:D47)</f>
        <v>0</v>
      </c>
    </row>
    <row r="48" spans="1:7" x14ac:dyDescent="0.2">
      <c r="A48" s="76"/>
      <c r="C48" s="77"/>
    </row>
    <row r="49" spans="1:5" x14ac:dyDescent="0.2">
      <c r="A49" s="78" t="s">
        <v>67</v>
      </c>
      <c r="C49" s="79">
        <f>SUM(C50:C56)</f>
        <v>1230</v>
      </c>
      <c r="D49" s="79">
        <f>SUM(D50:D56)</f>
        <v>0</v>
      </c>
      <c r="E49" s="79">
        <f>SUM(C49:D49)</f>
        <v>1230</v>
      </c>
    </row>
    <row r="50" spans="1:5" x14ac:dyDescent="0.2">
      <c r="A50" s="68" t="s">
        <v>68</v>
      </c>
      <c r="C50" s="22">
        <v>100</v>
      </c>
      <c r="E50" s="80">
        <f t="shared" ref="E50:E55" si="2">SUM(C50:D50)</f>
        <v>100</v>
      </c>
    </row>
    <row r="51" spans="1:5" x14ac:dyDescent="0.2">
      <c r="A51" s="68" t="s">
        <v>69</v>
      </c>
      <c r="C51" s="22">
        <v>200</v>
      </c>
      <c r="E51" s="80">
        <f t="shared" si="2"/>
        <v>200</v>
      </c>
    </row>
    <row r="52" spans="1:5" x14ac:dyDescent="0.2">
      <c r="A52" s="68" t="s">
        <v>70</v>
      </c>
      <c r="C52" s="22">
        <v>30</v>
      </c>
      <c r="E52" s="80">
        <f t="shared" si="2"/>
        <v>30</v>
      </c>
    </row>
    <row r="53" spans="1:5" x14ac:dyDescent="0.2">
      <c r="A53" s="68" t="s">
        <v>71</v>
      </c>
      <c r="C53" s="22">
        <v>300</v>
      </c>
      <c r="E53" s="80">
        <f t="shared" si="2"/>
        <v>300</v>
      </c>
    </row>
    <row r="54" spans="1:5" x14ac:dyDescent="0.2">
      <c r="A54" s="68" t="s">
        <v>72</v>
      </c>
      <c r="C54" s="22">
        <v>200</v>
      </c>
      <c r="E54" s="80">
        <f t="shared" si="2"/>
        <v>200</v>
      </c>
    </row>
    <row r="55" spans="1:5" x14ac:dyDescent="0.2">
      <c r="A55" s="68" t="s">
        <v>73</v>
      </c>
      <c r="C55" s="74">
        <v>400</v>
      </c>
      <c r="E55" s="80">
        <f t="shared" si="2"/>
        <v>400</v>
      </c>
    </row>
    <row r="56" spans="1:5" x14ac:dyDescent="0.2">
      <c r="A56" s="68"/>
      <c r="E56" s="80"/>
    </row>
    <row r="57" spans="1:5" x14ac:dyDescent="0.2">
      <c r="A57" s="68"/>
    </row>
    <row r="58" spans="1:5" x14ac:dyDescent="0.2">
      <c r="A58" s="68"/>
    </row>
    <row r="59" spans="1:5" x14ac:dyDescent="0.2">
      <c r="A59" s="68"/>
    </row>
  </sheetData>
  <mergeCells count="3">
    <mergeCell ref="A1:E1"/>
    <mergeCell ref="A5:A7"/>
    <mergeCell ref="C5:E5"/>
  </mergeCells>
  <printOptions horizontalCentered="1"/>
  <pageMargins left="0.39370078740157483" right="0.19685039370078741" top="0.78740157480314965" bottom="0.39370078740157483" header="0.51181102362204722" footer="0.51181102362204722"/>
  <pageSetup paperSize="9" scale="95" firstPageNumber="34" orientation="portrait" useFirstPageNumber="1" r:id="rId1"/>
  <headerFooter alignWithMargins="0">
    <oddHeader xml:space="preserve">&amp;L&amp;"Arial CE,Tučné"VYBRANÉ UKAZATELE PŘÍSPĚVKOVÝCH ORGANIZACÍ - ROK 2014&amp;C&amp;"Arial CE,Tučné"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WhiteSpace="0" view="pageLayout" topLeftCell="A16" zoomScaleNormal="100" workbookViewId="0">
      <selection activeCell="F51" sqref="F51"/>
    </sheetView>
  </sheetViews>
  <sheetFormatPr defaultRowHeight="12.75" x14ac:dyDescent="0.2"/>
  <cols>
    <col min="1" max="1" width="38.42578125" style="22" customWidth="1"/>
    <col min="2" max="2" width="12.5703125" style="73" customWidth="1"/>
    <col min="3" max="3" width="10.85546875" style="74" customWidth="1"/>
    <col min="4" max="5" width="10.85546875" style="22" customWidth="1"/>
    <col min="6" max="256" width="9.140625" style="22"/>
    <col min="257" max="257" width="41.42578125" style="22" customWidth="1"/>
    <col min="258" max="258" width="12.5703125" style="22" customWidth="1"/>
    <col min="259" max="261" width="10.85546875" style="22" customWidth="1"/>
    <col min="262" max="512" width="9.140625" style="22"/>
    <col min="513" max="513" width="41.42578125" style="22" customWidth="1"/>
    <col min="514" max="514" width="12.5703125" style="22" customWidth="1"/>
    <col min="515" max="517" width="10.85546875" style="22" customWidth="1"/>
    <col min="518" max="768" width="9.140625" style="22"/>
    <col min="769" max="769" width="41.42578125" style="22" customWidth="1"/>
    <col min="770" max="770" width="12.5703125" style="22" customWidth="1"/>
    <col min="771" max="773" width="10.85546875" style="22" customWidth="1"/>
    <col min="774" max="1024" width="9.140625" style="22"/>
    <col min="1025" max="1025" width="41.42578125" style="22" customWidth="1"/>
    <col min="1026" max="1026" width="12.5703125" style="22" customWidth="1"/>
    <col min="1027" max="1029" width="10.85546875" style="22" customWidth="1"/>
    <col min="1030" max="1280" width="9.140625" style="22"/>
    <col min="1281" max="1281" width="41.42578125" style="22" customWidth="1"/>
    <col min="1282" max="1282" width="12.5703125" style="22" customWidth="1"/>
    <col min="1283" max="1285" width="10.85546875" style="22" customWidth="1"/>
    <col min="1286" max="1536" width="9.140625" style="22"/>
    <col min="1537" max="1537" width="41.42578125" style="22" customWidth="1"/>
    <col min="1538" max="1538" width="12.5703125" style="22" customWidth="1"/>
    <col min="1539" max="1541" width="10.85546875" style="22" customWidth="1"/>
    <col min="1542" max="1792" width="9.140625" style="22"/>
    <col min="1793" max="1793" width="41.42578125" style="22" customWidth="1"/>
    <col min="1794" max="1794" width="12.5703125" style="22" customWidth="1"/>
    <col min="1795" max="1797" width="10.85546875" style="22" customWidth="1"/>
    <col min="1798" max="2048" width="9.140625" style="22"/>
    <col min="2049" max="2049" width="41.42578125" style="22" customWidth="1"/>
    <col min="2050" max="2050" width="12.5703125" style="22" customWidth="1"/>
    <col min="2051" max="2053" width="10.85546875" style="22" customWidth="1"/>
    <col min="2054" max="2304" width="9.140625" style="22"/>
    <col min="2305" max="2305" width="41.42578125" style="22" customWidth="1"/>
    <col min="2306" max="2306" width="12.5703125" style="22" customWidth="1"/>
    <col min="2307" max="2309" width="10.85546875" style="22" customWidth="1"/>
    <col min="2310" max="2560" width="9.140625" style="22"/>
    <col min="2561" max="2561" width="41.42578125" style="22" customWidth="1"/>
    <col min="2562" max="2562" width="12.5703125" style="22" customWidth="1"/>
    <col min="2563" max="2565" width="10.85546875" style="22" customWidth="1"/>
    <col min="2566" max="2816" width="9.140625" style="22"/>
    <col min="2817" max="2817" width="41.42578125" style="22" customWidth="1"/>
    <col min="2818" max="2818" width="12.5703125" style="22" customWidth="1"/>
    <col min="2819" max="2821" width="10.85546875" style="22" customWidth="1"/>
    <col min="2822" max="3072" width="9.140625" style="22"/>
    <col min="3073" max="3073" width="41.42578125" style="22" customWidth="1"/>
    <col min="3074" max="3074" width="12.5703125" style="22" customWidth="1"/>
    <col min="3075" max="3077" width="10.85546875" style="22" customWidth="1"/>
    <col min="3078" max="3328" width="9.140625" style="22"/>
    <col min="3329" max="3329" width="41.42578125" style="22" customWidth="1"/>
    <col min="3330" max="3330" width="12.5703125" style="22" customWidth="1"/>
    <col min="3331" max="3333" width="10.85546875" style="22" customWidth="1"/>
    <col min="3334" max="3584" width="9.140625" style="22"/>
    <col min="3585" max="3585" width="41.42578125" style="22" customWidth="1"/>
    <col min="3586" max="3586" width="12.5703125" style="22" customWidth="1"/>
    <col min="3587" max="3589" width="10.85546875" style="22" customWidth="1"/>
    <col min="3590" max="3840" width="9.140625" style="22"/>
    <col min="3841" max="3841" width="41.42578125" style="22" customWidth="1"/>
    <col min="3842" max="3842" width="12.5703125" style="22" customWidth="1"/>
    <col min="3843" max="3845" width="10.85546875" style="22" customWidth="1"/>
    <col min="3846" max="4096" width="9.140625" style="22"/>
    <col min="4097" max="4097" width="41.42578125" style="22" customWidth="1"/>
    <col min="4098" max="4098" width="12.5703125" style="22" customWidth="1"/>
    <col min="4099" max="4101" width="10.85546875" style="22" customWidth="1"/>
    <col min="4102" max="4352" width="9.140625" style="22"/>
    <col min="4353" max="4353" width="41.42578125" style="22" customWidth="1"/>
    <col min="4354" max="4354" width="12.5703125" style="22" customWidth="1"/>
    <col min="4355" max="4357" width="10.85546875" style="22" customWidth="1"/>
    <col min="4358" max="4608" width="9.140625" style="22"/>
    <col min="4609" max="4609" width="41.42578125" style="22" customWidth="1"/>
    <col min="4610" max="4610" width="12.5703125" style="22" customWidth="1"/>
    <col min="4611" max="4613" width="10.85546875" style="22" customWidth="1"/>
    <col min="4614" max="4864" width="9.140625" style="22"/>
    <col min="4865" max="4865" width="41.42578125" style="22" customWidth="1"/>
    <col min="4866" max="4866" width="12.5703125" style="22" customWidth="1"/>
    <col min="4867" max="4869" width="10.85546875" style="22" customWidth="1"/>
    <col min="4870" max="5120" width="9.140625" style="22"/>
    <col min="5121" max="5121" width="41.42578125" style="22" customWidth="1"/>
    <col min="5122" max="5122" width="12.5703125" style="22" customWidth="1"/>
    <col min="5123" max="5125" width="10.85546875" style="22" customWidth="1"/>
    <col min="5126" max="5376" width="9.140625" style="22"/>
    <col min="5377" max="5377" width="41.42578125" style="22" customWidth="1"/>
    <col min="5378" max="5378" width="12.5703125" style="22" customWidth="1"/>
    <col min="5379" max="5381" width="10.85546875" style="22" customWidth="1"/>
    <col min="5382" max="5632" width="9.140625" style="22"/>
    <col min="5633" max="5633" width="41.42578125" style="22" customWidth="1"/>
    <col min="5634" max="5634" width="12.5703125" style="22" customWidth="1"/>
    <col min="5635" max="5637" width="10.85546875" style="22" customWidth="1"/>
    <col min="5638" max="5888" width="9.140625" style="22"/>
    <col min="5889" max="5889" width="41.42578125" style="22" customWidth="1"/>
    <col min="5890" max="5890" width="12.5703125" style="22" customWidth="1"/>
    <col min="5891" max="5893" width="10.85546875" style="22" customWidth="1"/>
    <col min="5894" max="6144" width="9.140625" style="22"/>
    <col min="6145" max="6145" width="41.42578125" style="22" customWidth="1"/>
    <col min="6146" max="6146" width="12.5703125" style="22" customWidth="1"/>
    <col min="6147" max="6149" width="10.85546875" style="22" customWidth="1"/>
    <col min="6150" max="6400" width="9.140625" style="22"/>
    <col min="6401" max="6401" width="41.42578125" style="22" customWidth="1"/>
    <col min="6402" max="6402" width="12.5703125" style="22" customWidth="1"/>
    <col min="6403" max="6405" width="10.85546875" style="22" customWidth="1"/>
    <col min="6406" max="6656" width="9.140625" style="22"/>
    <col min="6657" max="6657" width="41.42578125" style="22" customWidth="1"/>
    <col min="6658" max="6658" width="12.5703125" style="22" customWidth="1"/>
    <col min="6659" max="6661" width="10.85546875" style="22" customWidth="1"/>
    <col min="6662" max="6912" width="9.140625" style="22"/>
    <col min="6913" max="6913" width="41.42578125" style="22" customWidth="1"/>
    <col min="6914" max="6914" width="12.5703125" style="22" customWidth="1"/>
    <col min="6915" max="6917" width="10.85546875" style="22" customWidth="1"/>
    <col min="6918" max="7168" width="9.140625" style="22"/>
    <col min="7169" max="7169" width="41.42578125" style="22" customWidth="1"/>
    <col min="7170" max="7170" width="12.5703125" style="22" customWidth="1"/>
    <col min="7171" max="7173" width="10.85546875" style="22" customWidth="1"/>
    <col min="7174" max="7424" width="9.140625" style="22"/>
    <col min="7425" max="7425" width="41.42578125" style="22" customWidth="1"/>
    <col min="7426" max="7426" width="12.5703125" style="22" customWidth="1"/>
    <col min="7427" max="7429" width="10.85546875" style="22" customWidth="1"/>
    <col min="7430" max="7680" width="9.140625" style="22"/>
    <col min="7681" max="7681" width="41.42578125" style="22" customWidth="1"/>
    <col min="7682" max="7682" width="12.5703125" style="22" customWidth="1"/>
    <col min="7683" max="7685" width="10.85546875" style="22" customWidth="1"/>
    <col min="7686" max="7936" width="9.140625" style="22"/>
    <col min="7937" max="7937" width="41.42578125" style="22" customWidth="1"/>
    <col min="7938" max="7938" width="12.5703125" style="22" customWidth="1"/>
    <col min="7939" max="7941" width="10.85546875" style="22" customWidth="1"/>
    <col min="7942" max="8192" width="9.140625" style="22"/>
    <col min="8193" max="8193" width="41.42578125" style="22" customWidth="1"/>
    <col min="8194" max="8194" width="12.5703125" style="22" customWidth="1"/>
    <col min="8195" max="8197" width="10.85546875" style="22" customWidth="1"/>
    <col min="8198" max="8448" width="9.140625" style="22"/>
    <col min="8449" max="8449" width="41.42578125" style="22" customWidth="1"/>
    <col min="8450" max="8450" width="12.5703125" style="22" customWidth="1"/>
    <col min="8451" max="8453" width="10.85546875" style="22" customWidth="1"/>
    <col min="8454" max="8704" width="9.140625" style="22"/>
    <col min="8705" max="8705" width="41.42578125" style="22" customWidth="1"/>
    <col min="8706" max="8706" width="12.5703125" style="22" customWidth="1"/>
    <col min="8707" max="8709" width="10.85546875" style="22" customWidth="1"/>
    <col min="8710" max="8960" width="9.140625" style="22"/>
    <col min="8961" max="8961" width="41.42578125" style="22" customWidth="1"/>
    <col min="8962" max="8962" width="12.5703125" style="22" customWidth="1"/>
    <col min="8963" max="8965" width="10.85546875" style="22" customWidth="1"/>
    <col min="8966" max="9216" width="9.140625" style="22"/>
    <col min="9217" max="9217" width="41.42578125" style="22" customWidth="1"/>
    <col min="9218" max="9218" width="12.5703125" style="22" customWidth="1"/>
    <col min="9219" max="9221" width="10.85546875" style="22" customWidth="1"/>
    <col min="9222" max="9472" width="9.140625" style="22"/>
    <col min="9473" max="9473" width="41.42578125" style="22" customWidth="1"/>
    <col min="9474" max="9474" width="12.5703125" style="22" customWidth="1"/>
    <col min="9475" max="9477" width="10.85546875" style="22" customWidth="1"/>
    <col min="9478" max="9728" width="9.140625" style="22"/>
    <col min="9729" max="9729" width="41.42578125" style="22" customWidth="1"/>
    <col min="9730" max="9730" width="12.5703125" style="22" customWidth="1"/>
    <col min="9731" max="9733" width="10.85546875" style="22" customWidth="1"/>
    <col min="9734" max="9984" width="9.140625" style="22"/>
    <col min="9985" max="9985" width="41.42578125" style="22" customWidth="1"/>
    <col min="9986" max="9986" width="12.5703125" style="22" customWidth="1"/>
    <col min="9987" max="9989" width="10.85546875" style="22" customWidth="1"/>
    <col min="9990" max="10240" width="9.140625" style="22"/>
    <col min="10241" max="10241" width="41.42578125" style="22" customWidth="1"/>
    <col min="10242" max="10242" width="12.5703125" style="22" customWidth="1"/>
    <col min="10243" max="10245" width="10.85546875" style="22" customWidth="1"/>
    <col min="10246" max="10496" width="9.140625" style="22"/>
    <col min="10497" max="10497" width="41.42578125" style="22" customWidth="1"/>
    <col min="10498" max="10498" width="12.5703125" style="22" customWidth="1"/>
    <col min="10499" max="10501" width="10.85546875" style="22" customWidth="1"/>
    <col min="10502" max="10752" width="9.140625" style="22"/>
    <col min="10753" max="10753" width="41.42578125" style="22" customWidth="1"/>
    <col min="10754" max="10754" width="12.5703125" style="22" customWidth="1"/>
    <col min="10755" max="10757" width="10.85546875" style="22" customWidth="1"/>
    <col min="10758" max="11008" width="9.140625" style="22"/>
    <col min="11009" max="11009" width="41.42578125" style="22" customWidth="1"/>
    <col min="11010" max="11010" width="12.5703125" style="22" customWidth="1"/>
    <col min="11011" max="11013" width="10.85546875" style="22" customWidth="1"/>
    <col min="11014" max="11264" width="9.140625" style="22"/>
    <col min="11265" max="11265" width="41.42578125" style="22" customWidth="1"/>
    <col min="11266" max="11266" width="12.5703125" style="22" customWidth="1"/>
    <col min="11267" max="11269" width="10.85546875" style="22" customWidth="1"/>
    <col min="11270" max="11520" width="9.140625" style="22"/>
    <col min="11521" max="11521" width="41.42578125" style="22" customWidth="1"/>
    <col min="11522" max="11522" width="12.5703125" style="22" customWidth="1"/>
    <col min="11523" max="11525" width="10.85546875" style="22" customWidth="1"/>
    <col min="11526" max="11776" width="9.140625" style="22"/>
    <col min="11777" max="11777" width="41.42578125" style="22" customWidth="1"/>
    <col min="11778" max="11778" width="12.5703125" style="22" customWidth="1"/>
    <col min="11779" max="11781" width="10.85546875" style="22" customWidth="1"/>
    <col min="11782" max="12032" width="9.140625" style="22"/>
    <col min="12033" max="12033" width="41.42578125" style="22" customWidth="1"/>
    <col min="12034" max="12034" width="12.5703125" style="22" customWidth="1"/>
    <col min="12035" max="12037" width="10.85546875" style="22" customWidth="1"/>
    <col min="12038" max="12288" width="9.140625" style="22"/>
    <col min="12289" max="12289" width="41.42578125" style="22" customWidth="1"/>
    <col min="12290" max="12290" width="12.5703125" style="22" customWidth="1"/>
    <col min="12291" max="12293" width="10.85546875" style="22" customWidth="1"/>
    <col min="12294" max="12544" width="9.140625" style="22"/>
    <col min="12545" max="12545" width="41.42578125" style="22" customWidth="1"/>
    <col min="12546" max="12546" width="12.5703125" style="22" customWidth="1"/>
    <col min="12547" max="12549" width="10.85546875" style="22" customWidth="1"/>
    <col min="12550" max="12800" width="9.140625" style="22"/>
    <col min="12801" max="12801" width="41.42578125" style="22" customWidth="1"/>
    <col min="12802" max="12802" width="12.5703125" style="22" customWidth="1"/>
    <col min="12803" max="12805" width="10.85546875" style="22" customWidth="1"/>
    <col min="12806" max="13056" width="9.140625" style="22"/>
    <col min="13057" max="13057" width="41.42578125" style="22" customWidth="1"/>
    <col min="13058" max="13058" width="12.5703125" style="22" customWidth="1"/>
    <col min="13059" max="13061" width="10.85546875" style="22" customWidth="1"/>
    <col min="13062" max="13312" width="9.140625" style="22"/>
    <col min="13313" max="13313" width="41.42578125" style="22" customWidth="1"/>
    <col min="13314" max="13314" width="12.5703125" style="22" customWidth="1"/>
    <col min="13315" max="13317" width="10.85546875" style="22" customWidth="1"/>
    <col min="13318" max="13568" width="9.140625" style="22"/>
    <col min="13569" max="13569" width="41.42578125" style="22" customWidth="1"/>
    <col min="13570" max="13570" width="12.5703125" style="22" customWidth="1"/>
    <col min="13571" max="13573" width="10.85546875" style="22" customWidth="1"/>
    <col min="13574" max="13824" width="9.140625" style="22"/>
    <col min="13825" max="13825" width="41.42578125" style="22" customWidth="1"/>
    <col min="13826" max="13826" width="12.5703125" style="22" customWidth="1"/>
    <col min="13827" max="13829" width="10.85546875" style="22" customWidth="1"/>
    <col min="13830" max="14080" width="9.140625" style="22"/>
    <col min="14081" max="14081" width="41.42578125" style="22" customWidth="1"/>
    <col min="14082" max="14082" width="12.5703125" style="22" customWidth="1"/>
    <col min="14083" max="14085" width="10.85546875" style="22" customWidth="1"/>
    <col min="14086" max="14336" width="9.140625" style="22"/>
    <col min="14337" max="14337" width="41.42578125" style="22" customWidth="1"/>
    <col min="14338" max="14338" width="12.5703125" style="22" customWidth="1"/>
    <col min="14339" max="14341" width="10.85546875" style="22" customWidth="1"/>
    <col min="14342" max="14592" width="9.140625" style="22"/>
    <col min="14593" max="14593" width="41.42578125" style="22" customWidth="1"/>
    <col min="14594" max="14594" width="12.5703125" style="22" customWidth="1"/>
    <col min="14595" max="14597" width="10.85546875" style="22" customWidth="1"/>
    <col min="14598" max="14848" width="9.140625" style="22"/>
    <col min="14849" max="14849" width="41.42578125" style="22" customWidth="1"/>
    <col min="14850" max="14850" width="12.5703125" style="22" customWidth="1"/>
    <col min="14851" max="14853" width="10.85546875" style="22" customWidth="1"/>
    <col min="14854" max="15104" width="9.140625" style="22"/>
    <col min="15105" max="15105" width="41.42578125" style="22" customWidth="1"/>
    <col min="15106" max="15106" width="12.5703125" style="22" customWidth="1"/>
    <col min="15107" max="15109" width="10.85546875" style="22" customWidth="1"/>
    <col min="15110" max="15360" width="9.140625" style="22"/>
    <col min="15361" max="15361" width="41.42578125" style="22" customWidth="1"/>
    <col min="15362" max="15362" width="12.5703125" style="22" customWidth="1"/>
    <col min="15363" max="15365" width="10.85546875" style="22" customWidth="1"/>
    <col min="15366" max="15616" width="9.140625" style="22"/>
    <col min="15617" max="15617" width="41.42578125" style="22" customWidth="1"/>
    <col min="15618" max="15618" width="12.5703125" style="22" customWidth="1"/>
    <col min="15619" max="15621" width="10.85546875" style="22" customWidth="1"/>
    <col min="15622" max="15872" width="9.140625" style="22"/>
    <col min="15873" max="15873" width="41.42578125" style="22" customWidth="1"/>
    <col min="15874" max="15874" width="12.5703125" style="22" customWidth="1"/>
    <col min="15875" max="15877" width="10.85546875" style="22" customWidth="1"/>
    <col min="15878" max="16128" width="9.140625" style="22"/>
    <col min="16129" max="16129" width="41.42578125" style="22" customWidth="1"/>
    <col min="16130" max="16130" width="12.5703125" style="22" customWidth="1"/>
    <col min="16131" max="16133" width="10.85546875" style="22" customWidth="1"/>
    <col min="16134" max="16384" width="9.140625" style="22"/>
  </cols>
  <sheetData>
    <row r="1" spans="1:5" ht="15" x14ac:dyDescent="0.25">
      <c r="A1" s="81" t="s">
        <v>82</v>
      </c>
      <c r="B1" s="82"/>
    </row>
    <row r="2" spans="1:5" x14ac:dyDescent="0.2">
      <c r="B2" s="23"/>
      <c r="C2" s="24"/>
    </row>
    <row r="3" spans="1:5" ht="15" x14ac:dyDescent="0.25">
      <c r="A3" s="25" t="s">
        <v>83</v>
      </c>
      <c r="B3" s="26" t="s">
        <v>20</v>
      </c>
      <c r="C3" s="27">
        <v>5331</v>
      </c>
      <c r="D3" s="22" t="s">
        <v>21</v>
      </c>
      <c r="E3" s="27">
        <v>4350</v>
      </c>
    </row>
    <row r="4" spans="1:5" x14ac:dyDescent="0.2">
      <c r="A4" s="24"/>
      <c r="B4" s="23"/>
      <c r="C4" s="28"/>
    </row>
    <row r="5" spans="1:5" ht="44.25" customHeight="1" x14ac:dyDescent="0.25">
      <c r="A5" s="373" t="s">
        <v>22</v>
      </c>
      <c r="B5" s="138" t="s">
        <v>23</v>
      </c>
      <c r="C5" s="374" t="s">
        <v>24</v>
      </c>
      <c r="D5" s="374"/>
      <c r="E5" s="374"/>
    </row>
    <row r="6" spans="1:5" ht="21.75" customHeight="1" x14ac:dyDescent="0.2">
      <c r="A6" s="373"/>
      <c r="B6" s="139" t="s">
        <v>25</v>
      </c>
      <c r="C6" s="33" t="s">
        <v>26</v>
      </c>
      <c r="D6" s="33" t="s">
        <v>27</v>
      </c>
      <c r="E6" s="33" t="s">
        <v>25</v>
      </c>
    </row>
    <row r="7" spans="1:5" ht="12.75" customHeight="1" x14ac:dyDescent="0.2">
      <c r="A7" s="373"/>
      <c r="B7" s="140" t="s">
        <v>28</v>
      </c>
      <c r="C7" s="141" t="s">
        <v>28</v>
      </c>
      <c r="D7" s="141" t="s">
        <v>28</v>
      </c>
      <c r="E7" s="141" t="s">
        <v>28</v>
      </c>
    </row>
    <row r="8" spans="1:5" x14ac:dyDescent="0.2">
      <c r="A8" s="142" t="s">
        <v>29</v>
      </c>
      <c r="B8" s="143"/>
      <c r="C8" s="42"/>
      <c r="D8" s="42"/>
      <c r="E8" s="42"/>
    </row>
    <row r="9" spans="1:5" x14ac:dyDescent="0.2">
      <c r="A9" s="144" t="s">
        <v>30</v>
      </c>
      <c r="B9" s="143">
        <v>1095</v>
      </c>
      <c r="C9" s="42">
        <v>1094</v>
      </c>
      <c r="D9" s="42">
        <v>1</v>
      </c>
      <c r="E9" s="42">
        <f>SUM(C9:D9)</f>
        <v>1095</v>
      </c>
    </row>
    <row r="10" spans="1:5" x14ac:dyDescent="0.2">
      <c r="A10" s="144" t="s">
        <v>31</v>
      </c>
      <c r="B10" s="143">
        <v>4005</v>
      </c>
      <c r="C10" s="42">
        <v>4250</v>
      </c>
      <c r="D10" s="42">
        <v>50</v>
      </c>
      <c r="E10" s="42">
        <f t="shared" ref="E10:E23" si="0">SUM(C10:D10)</f>
        <v>4300</v>
      </c>
    </row>
    <row r="11" spans="1:5" x14ac:dyDescent="0.2">
      <c r="A11" s="144" t="s">
        <v>32</v>
      </c>
      <c r="B11" s="143">
        <v>3394</v>
      </c>
      <c r="C11" s="42">
        <v>3378</v>
      </c>
      <c r="D11" s="42">
        <v>16</v>
      </c>
      <c r="E11" s="42">
        <f t="shared" si="0"/>
        <v>3394</v>
      </c>
    </row>
    <row r="12" spans="1:5" x14ac:dyDescent="0.2">
      <c r="A12" s="144" t="s">
        <v>33</v>
      </c>
      <c r="B12" s="143">
        <v>7</v>
      </c>
      <c r="C12" s="42"/>
      <c r="D12" s="42">
        <v>11</v>
      </c>
      <c r="E12" s="42">
        <f t="shared" si="0"/>
        <v>11</v>
      </c>
    </row>
    <row r="13" spans="1:5" x14ac:dyDescent="0.2">
      <c r="A13" s="144" t="s">
        <v>34</v>
      </c>
      <c r="B13" s="143">
        <v>421</v>
      </c>
      <c r="C13" s="42">
        <v>420</v>
      </c>
      <c r="D13" s="42">
        <v>1</v>
      </c>
      <c r="E13" s="42">
        <f t="shared" si="0"/>
        <v>421</v>
      </c>
    </row>
    <row r="14" spans="1:5" x14ac:dyDescent="0.2">
      <c r="A14" s="144" t="s">
        <v>35</v>
      </c>
      <c r="B14" s="143">
        <v>5</v>
      </c>
      <c r="C14" s="42">
        <v>5</v>
      </c>
      <c r="D14" s="42"/>
      <c r="E14" s="42">
        <f t="shared" si="0"/>
        <v>5</v>
      </c>
    </row>
    <row r="15" spans="1:5" x14ac:dyDescent="0.2">
      <c r="A15" s="144" t="s">
        <v>36</v>
      </c>
      <c r="B15" s="143">
        <v>860</v>
      </c>
      <c r="C15" s="42">
        <v>855</v>
      </c>
      <c r="D15" s="42">
        <v>5</v>
      </c>
      <c r="E15" s="42">
        <f t="shared" si="0"/>
        <v>860</v>
      </c>
    </row>
    <row r="16" spans="1:5" x14ac:dyDescent="0.2">
      <c r="A16" s="144" t="s">
        <v>37</v>
      </c>
      <c r="B16" s="143">
        <v>22003</v>
      </c>
      <c r="C16" s="42">
        <v>24099</v>
      </c>
      <c r="D16" s="42">
        <v>4</v>
      </c>
      <c r="E16" s="42">
        <f t="shared" si="0"/>
        <v>24103</v>
      </c>
    </row>
    <row r="17" spans="1:6" x14ac:dyDescent="0.2">
      <c r="A17" s="144" t="s">
        <v>38</v>
      </c>
      <c r="B17" s="143">
        <v>100</v>
      </c>
      <c r="C17" s="42">
        <v>100</v>
      </c>
      <c r="D17" s="42"/>
      <c r="E17" s="42">
        <f t="shared" si="0"/>
        <v>100</v>
      </c>
    </row>
    <row r="18" spans="1:6" x14ac:dyDescent="0.2">
      <c r="A18" s="144" t="s">
        <v>39</v>
      </c>
      <c r="B18" s="143">
        <v>7413</v>
      </c>
      <c r="C18" s="42">
        <v>8125</v>
      </c>
      <c r="D18" s="42">
        <v>2</v>
      </c>
      <c r="E18" s="42">
        <f t="shared" si="0"/>
        <v>8127</v>
      </c>
    </row>
    <row r="19" spans="1:6" x14ac:dyDescent="0.2">
      <c r="A19" s="144" t="s">
        <v>40</v>
      </c>
      <c r="B19" s="143">
        <v>92</v>
      </c>
      <c r="C19" s="42">
        <v>100</v>
      </c>
      <c r="D19" s="42">
        <v>0</v>
      </c>
      <c r="E19" s="42">
        <f t="shared" si="0"/>
        <v>100</v>
      </c>
    </row>
    <row r="20" spans="1:6" x14ac:dyDescent="0.2">
      <c r="A20" s="144" t="s">
        <v>41</v>
      </c>
      <c r="B20" s="143">
        <v>218</v>
      </c>
      <c r="C20" s="42">
        <v>238</v>
      </c>
      <c r="D20" s="42">
        <v>1</v>
      </c>
      <c r="E20" s="42">
        <f t="shared" si="0"/>
        <v>239</v>
      </c>
    </row>
    <row r="21" spans="1:6" x14ac:dyDescent="0.2">
      <c r="A21" s="144" t="s">
        <v>42</v>
      </c>
      <c r="B21" s="143">
        <v>2230</v>
      </c>
      <c r="C21" s="42">
        <v>2223</v>
      </c>
      <c r="D21" s="42">
        <v>5</v>
      </c>
      <c r="E21" s="42">
        <f t="shared" si="0"/>
        <v>2228</v>
      </c>
    </row>
    <row r="22" spans="1:6" x14ac:dyDescent="0.2">
      <c r="A22" s="144" t="s">
        <v>43</v>
      </c>
      <c r="B22" s="143">
        <v>1630</v>
      </c>
      <c r="C22" s="42">
        <v>990</v>
      </c>
      <c r="D22" s="42">
        <v>0</v>
      </c>
      <c r="E22" s="42">
        <f t="shared" si="0"/>
        <v>990</v>
      </c>
      <c r="F22" s="145">
        <v>-440</v>
      </c>
    </row>
    <row r="23" spans="1:6" x14ac:dyDescent="0.2">
      <c r="A23" s="144" t="s">
        <v>44</v>
      </c>
      <c r="B23" s="143">
        <v>77</v>
      </c>
      <c r="C23" s="50">
        <v>111</v>
      </c>
      <c r="D23" s="50">
        <v>0</v>
      </c>
      <c r="E23" s="50">
        <f t="shared" si="0"/>
        <v>111</v>
      </c>
    </row>
    <row r="24" spans="1:6" x14ac:dyDescent="0.2">
      <c r="A24" s="142" t="s">
        <v>45</v>
      </c>
      <c r="B24" s="146">
        <f>SUM(B9:B23)</f>
        <v>43550</v>
      </c>
      <c r="C24" s="50">
        <f>SUM(C9:C23)</f>
        <v>45988</v>
      </c>
      <c r="D24" s="50">
        <f>SUM(D9:D23)</f>
        <v>96</v>
      </c>
      <c r="E24" s="50">
        <f>SUM(E9:E23)</f>
        <v>46084</v>
      </c>
      <c r="F24" s="85">
        <v>-440</v>
      </c>
    </row>
    <row r="25" spans="1:6" x14ac:dyDescent="0.2">
      <c r="A25" s="142" t="s">
        <v>46</v>
      </c>
      <c r="B25" s="143"/>
      <c r="C25" s="42"/>
      <c r="D25" s="42"/>
      <c r="E25" s="42"/>
      <c r="F25" s="100">
        <v>45644</v>
      </c>
    </row>
    <row r="26" spans="1:6" x14ac:dyDescent="0.2">
      <c r="A26" s="144" t="s">
        <v>47</v>
      </c>
      <c r="B26" s="143">
        <v>22092</v>
      </c>
      <c r="C26" s="42">
        <v>23944</v>
      </c>
      <c r="D26" s="42">
        <v>104</v>
      </c>
      <c r="E26" s="42">
        <f t="shared" ref="E26:E34" si="1">SUM(C26:D26)</f>
        <v>24048</v>
      </c>
    </row>
    <row r="27" spans="1:6" x14ac:dyDescent="0.2">
      <c r="A27" s="144" t="s">
        <v>48</v>
      </c>
      <c r="B27" s="143">
        <v>46</v>
      </c>
      <c r="C27" s="42">
        <v>46</v>
      </c>
      <c r="D27" s="42"/>
      <c r="E27" s="42">
        <f t="shared" si="1"/>
        <v>46</v>
      </c>
    </row>
    <row r="28" spans="1:6" x14ac:dyDescent="0.2">
      <c r="A28" s="144" t="s">
        <v>49</v>
      </c>
      <c r="B28" s="147">
        <v>20</v>
      </c>
      <c r="C28" s="42"/>
      <c r="D28" s="42">
        <v>20</v>
      </c>
      <c r="E28" s="42">
        <f t="shared" si="1"/>
        <v>20</v>
      </c>
    </row>
    <row r="29" spans="1:6" x14ac:dyDescent="0.2">
      <c r="A29" s="144" t="s">
        <v>50</v>
      </c>
      <c r="B29" s="143">
        <v>421</v>
      </c>
      <c r="C29" s="42">
        <v>420</v>
      </c>
      <c r="D29" s="42">
        <v>1</v>
      </c>
      <c r="E29" s="42">
        <f t="shared" si="1"/>
        <v>421</v>
      </c>
    </row>
    <row r="30" spans="1:6" x14ac:dyDescent="0.2">
      <c r="A30" s="144" t="s">
        <v>51</v>
      </c>
      <c r="B30" s="143">
        <v>0</v>
      </c>
      <c r="C30" s="42">
        <v>0</v>
      </c>
      <c r="D30" s="42"/>
      <c r="E30" s="42">
        <f t="shared" si="1"/>
        <v>0</v>
      </c>
    </row>
    <row r="31" spans="1:6" x14ac:dyDescent="0.2">
      <c r="A31" s="144" t="s">
        <v>52</v>
      </c>
      <c r="B31" s="143">
        <v>3</v>
      </c>
      <c r="C31" s="42">
        <v>6</v>
      </c>
      <c r="D31" s="42"/>
      <c r="E31" s="42">
        <f t="shared" si="1"/>
        <v>6</v>
      </c>
    </row>
    <row r="32" spans="1:6" x14ac:dyDescent="0.2">
      <c r="A32" s="144" t="s">
        <v>53</v>
      </c>
      <c r="B32" s="143">
        <v>4</v>
      </c>
      <c r="C32" s="42">
        <v>4</v>
      </c>
      <c r="D32" s="42"/>
      <c r="E32" s="42">
        <f t="shared" si="1"/>
        <v>4</v>
      </c>
    </row>
    <row r="33" spans="1:6" ht="38.25" x14ac:dyDescent="0.2">
      <c r="A33" s="148" t="s">
        <v>54</v>
      </c>
      <c r="B33" s="143">
        <v>0</v>
      </c>
      <c r="C33" s="42">
        <v>575</v>
      </c>
      <c r="D33" s="42"/>
      <c r="E33" s="42">
        <f t="shared" si="1"/>
        <v>575</v>
      </c>
    </row>
    <row r="34" spans="1:6" x14ac:dyDescent="0.2">
      <c r="A34" s="149" t="s">
        <v>55</v>
      </c>
      <c r="B34" s="146">
        <v>9048</v>
      </c>
      <c r="C34" s="50">
        <v>9048</v>
      </c>
      <c r="D34" s="50"/>
      <c r="E34" s="50">
        <f t="shared" si="1"/>
        <v>9048</v>
      </c>
    </row>
    <row r="35" spans="1:6" x14ac:dyDescent="0.2">
      <c r="A35" s="142" t="s">
        <v>56</v>
      </c>
      <c r="B35" s="146">
        <f>SUM(B26:B34)</f>
        <v>31634</v>
      </c>
      <c r="C35" s="146">
        <f>SUM(C26:C34)</f>
        <v>34043</v>
      </c>
      <c r="D35" s="146">
        <f>SUM(D26:D34)</f>
        <v>125</v>
      </c>
      <c r="E35" s="146">
        <f>SUM(E26:E34)</f>
        <v>34168</v>
      </c>
    </row>
    <row r="36" spans="1:6" ht="15.75" x14ac:dyDescent="0.25">
      <c r="A36" s="150" t="s">
        <v>76</v>
      </c>
      <c r="B36" s="151">
        <f>B24-B35</f>
        <v>11916</v>
      </c>
      <c r="C36" s="152">
        <f>C24-C35</f>
        <v>11945</v>
      </c>
      <c r="D36" s="152">
        <f>D24-D35</f>
        <v>-29</v>
      </c>
      <c r="E36" s="153">
        <f>SUM(E24-E35)</f>
        <v>11916</v>
      </c>
      <c r="F36" s="85">
        <v>-440</v>
      </c>
    </row>
    <row r="37" spans="1:6" ht="15.75" x14ac:dyDescent="0.25">
      <c r="A37" s="60"/>
      <c r="B37" s="61"/>
      <c r="C37" s="62"/>
      <c r="D37" s="62"/>
      <c r="E37" s="63"/>
      <c r="F37" s="100">
        <v>11476</v>
      </c>
    </row>
    <row r="38" spans="1:6" x14ac:dyDescent="0.2">
      <c r="A38" s="64" t="s">
        <v>84</v>
      </c>
      <c r="B38" s="65"/>
      <c r="C38" s="66"/>
      <c r="D38" s="66"/>
      <c r="E38" s="67">
        <v>855</v>
      </c>
    </row>
    <row r="39" spans="1:6" x14ac:dyDescent="0.2">
      <c r="A39" s="154" t="s">
        <v>85</v>
      </c>
      <c r="B39" s="65"/>
      <c r="C39" s="66"/>
      <c r="D39" s="66"/>
      <c r="E39" s="66">
        <v>90</v>
      </c>
    </row>
    <row r="40" spans="1:6" x14ac:dyDescent="0.2">
      <c r="A40" s="154" t="s">
        <v>86</v>
      </c>
      <c r="B40" s="65"/>
      <c r="C40" s="66"/>
      <c r="D40" s="66"/>
      <c r="E40" s="66">
        <v>70</v>
      </c>
    </row>
    <row r="41" spans="1:6" x14ac:dyDescent="0.2">
      <c r="A41" s="154" t="s">
        <v>87</v>
      </c>
      <c r="B41" s="65"/>
      <c r="C41" s="66"/>
      <c r="D41" s="66"/>
      <c r="E41" s="66">
        <v>70</v>
      </c>
    </row>
    <row r="42" spans="1:6" x14ac:dyDescent="0.2">
      <c r="A42" s="154" t="s">
        <v>88</v>
      </c>
      <c r="B42" s="65"/>
      <c r="C42" s="66"/>
      <c r="D42" s="66"/>
      <c r="E42" s="66">
        <v>110</v>
      </c>
    </row>
    <row r="43" spans="1:6" x14ac:dyDescent="0.2">
      <c r="A43" s="154" t="s">
        <v>89</v>
      </c>
      <c r="B43" s="65"/>
      <c r="C43" s="66"/>
      <c r="D43" s="66"/>
      <c r="E43" s="66">
        <v>105</v>
      </c>
    </row>
    <row r="44" spans="1:6" x14ac:dyDescent="0.2">
      <c r="A44" s="154" t="s">
        <v>90</v>
      </c>
      <c r="B44" s="65"/>
      <c r="C44" s="66"/>
      <c r="D44" s="66"/>
      <c r="E44" s="66">
        <v>160</v>
      </c>
    </row>
    <row r="45" spans="1:6" x14ac:dyDescent="0.2">
      <c r="A45" s="154" t="s">
        <v>91</v>
      </c>
      <c r="B45" s="65"/>
      <c r="C45" s="66"/>
      <c r="D45" s="66"/>
      <c r="E45" s="66">
        <v>250</v>
      </c>
    </row>
    <row r="46" spans="1:6" x14ac:dyDescent="0.2">
      <c r="A46" s="97"/>
      <c r="B46" s="155"/>
      <c r="C46" s="77"/>
    </row>
    <row r="47" spans="1:6" x14ac:dyDescent="0.2">
      <c r="A47" s="69" t="s">
        <v>62</v>
      </c>
      <c r="B47" s="70"/>
      <c r="C47" s="71">
        <f>SUM(C48:C51)</f>
        <v>3378</v>
      </c>
      <c r="D47" s="71">
        <f>SUM(D48:D51)</f>
        <v>16</v>
      </c>
      <c r="E47" s="71">
        <f>SUM(E48:E51)</f>
        <v>3394</v>
      </c>
      <c r="F47" s="72"/>
    </row>
    <row r="48" spans="1:6" x14ac:dyDescent="0.2">
      <c r="A48" s="68" t="s">
        <v>63</v>
      </c>
      <c r="C48" s="74">
        <v>1343</v>
      </c>
      <c r="D48" s="22">
        <v>7</v>
      </c>
      <c r="E48" s="74">
        <f>SUM(C48:D48)</f>
        <v>1350</v>
      </c>
    </row>
    <row r="49" spans="1:6" x14ac:dyDescent="0.2">
      <c r="A49" s="22" t="s">
        <v>64</v>
      </c>
      <c r="C49" s="74">
        <v>650</v>
      </c>
      <c r="D49" s="22">
        <v>4</v>
      </c>
      <c r="E49" s="74">
        <f>SUM(C49:D49)</f>
        <v>654</v>
      </c>
    </row>
    <row r="50" spans="1:6" x14ac:dyDescent="0.2">
      <c r="A50" s="22" t="s">
        <v>65</v>
      </c>
      <c r="C50" s="74">
        <v>1385</v>
      </c>
      <c r="D50" s="22">
        <v>5</v>
      </c>
      <c r="E50" s="74">
        <f>SUM(C50:D50)</f>
        <v>1390</v>
      </c>
    </row>
    <row r="51" spans="1:6" x14ac:dyDescent="0.2">
      <c r="A51" s="22" t="s">
        <v>66</v>
      </c>
      <c r="E51" s="74">
        <f>SUM(C51:D51)</f>
        <v>0</v>
      </c>
    </row>
    <row r="52" spans="1:6" x14ac:dyDescent="0.2">
      <c r="A52" s="76"/>
      <c r="C52" s="77"/>
    </row>
    <row r="53" spans="1:6" x14ac:dyDescent="0.2">
      <c r="A53" s="78" t="s">
        <v>67</v>
      </c>
      <c r="C53" s="77">
        <f>SUM(C54:C58)</f>
        <v>420</v>
      </c>
      <c r="D53" s="77">
        <f>SUM(D54:D58)</f>
        <v>1</v>
      </c>
      <c r="E53" s="77">
        <f>SUM(C53:D53)</f>
        <v>421</v>
      </c>
      <c r="F53" s="72"/>
    </row>
    <row r="54" spans="1:6" x14ac:dyDescent="0.2">
      <c r="A54" s="68" t="s">
        <v>92</v>
      </c>
      <c r="C54" s="74">
        <v>175</v>
      </c>
      <c r="D54" s="22">
        <v>1</v>
      </c>
      <c r="E54" s="80">
        <f>SUM(C54:D54)</f>
        <v>176</v>
      </c>
    </row>
    <row r="55" spans="1:6" x14ac:dyDescent="0.2">
      <c r="A55" s="68" t="s">
        <v>93</v>
      </c>
      <c r="C55" s="74">
        <v>105</v>
      </c>
      <c r="E55" s="80">
        <f>SUM(C55:D55)</f>
        <v>105</v>
      </c>
    </row>
    <row r="56" spans="1:6" x14ac:dyDescent="0.2">
      <c r="A56" s="68" t="s">
        <v>94</v>
      </c>
      <c r="C56" s="74">
        <v>140</v>
      </c>
      <c r="E56" s="80">
        <f>SUM(C56:D56)</f>
        <v>140</v>
      </c>
    </row>
    <row r="57" spans="1:6" x14ac:dyDescent="0.2">
      <c r="A57" s="68"/>
      <c r="E57" s="80"/>
    </row>
    <row r="58" spans="1:6" x14ac:dyDescent="0.2">
      <c r="A58" s="68"/>
      <c r="E58" s="80"/>
    </row>
    <row r="59" spans="1:6" x14ac:dyDescent="0.2">
      <c r="A59" s="68"/>
      <c r="E59" s="74"/>
    </row>
    <row r="60" spans="1:6" x14ac:dyDescent="0.2">
      <c r="A60" s="68"/>
    </row>
  </sheetData>
  <mergeCells count="2">
    <mergeCell ref="A5:A7"/>
    <mergeCell ref="C5:E5"/>
  </mergeCells>
  <printOptions horizontalCentered="1"/>
  <pageMargins left="0.62" right="0.21" top="0.98425196850393704" bottom="0.98425196850393704" header="0.51181102362204722" footer="0.51181102362204722"/>
  <pageSetup paperSize="9" firstPageNumber="35" orientation="portrait" useFirstPageNumber="1" r:id="rId1"/>
  <headerFooter alignWithMargins="0">
    <oddHeader xml:space="preserve">&amp;L&amp;"Arial CE,Tučné"VYBRANÉ UKAZATELE PŘÍSPĚVKOVÝCH ORGANIZACÍ - ROK 2014
</oddHeader>
    <oddFooter>&amp;COddíl IV. - &amp;P&amp;RVybrané ukazatele příspěvkových organizací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WhiteSpace="0" topLeftCell="A22" zoomScale="96" zoomScaleNormal="96" workbookViewId="0">
      <selection activeCell="K31" sqref="K31"/>
    </sheetView>
  </sheetViews>
  <sheetFormatPr defaultColWidth="8.85546875" defaultRowHeight="12.75" x14ac:dyDescent="0.2"/>
  <cols>
    <col min="1" max="1" width="6.5703125" style="157" customWidth="1"/>
    <col min="2" max="2" width="21.7109375" style="158" customWidth="1"/>
    <col min="3" max="3" width="50.7109375" style="156" customWidth="1"/>
    <col min="4" max="4" width="13.5703125" style="156" customWidth="1"/>
    <col min="5" max="6" width="12.5703125" style="156" customWidth="1"/>
    <col min="7" max="7" width="51" style="222" customWidth="1"/>
    <col min="8" max="8" width="11.140625" style="156" hidden="1" customWidth="1"/>
    <col min="9" max="9" width="32.140625" style="156" hidden="1" customWidth="1"/>
    <col min="10" max="10" width="9.5703125" style="156" bestFit="1" customWidth="1"/>
    <col min="11" max="256" width="8.85546875" style="156"/>
    <col min="257" max="257" width="6.5703125" style="156" customWidth="1"/>
    <col min="258" max="258" width="21.7109375" style="156" customWidth="1"/>
    <col min="259" max="259" width="50.7109375" style="156" customWidth="1"/>
    <col min="260" max="260" width="13.5703125" style="156" customWidth="1"/>
    <col min="261" max="262" width="12.5703125" style="156" customWidth="1"/>
    <col min="263" max="263" width="51" style="156" customWidth="1"/>
    <col min="264" max="265" width="0" style="156" hidden="1" customWidth="1"/>
    <col min="266" max="266" width="9.5703125" style="156" bestFit="1" customWidth="1"/>
    <col min="267" max="512" width="8.85546875" style="156"/>
    <col min="513" max="513" width="6.5703125" style="156" customWidth="1"/>
    <col min="514" max="514" width="21.7109375" style="156" customWidth="1"/>
    <col min="515" max="515" width="50.7109375" style="156" customWidth="1"/>
    <col min="516" max="516" width="13.5703125" style="156" customWidth="1"/>
    <col min="517" max="518" width="12.5703125" style="156" customWidth="1"/>
    <col min="519" max="519" width="51" style="156" customWidth="1"/>
    <col min="520" max="521" width="0" style="156" hidden="1" customWidth="1"/>
    <col min="522" max="522" width="9.5703125" style="156" bestFit="1" customWidth="1"/>
    <col min="523" max="768" width="8.85546875" style="156"/>
    <col min="769" max="769" width="6.5703125" style="156" customWidth="1"/>
    <col min="770" max="770" width="21.7109375" style="156" customWidth="1"/>
    <col min="771" max="771" width="50.7109375" style="156" customWidth="1"/>
    <col min="772" max="772" width="13.5703125" style="156" customWidth="1"/>
    <col min="773" max="774" width="12.5703125" style="156" customWidth="1"/>
    <col min="775" max="775" width="51" style="156" customWidth="1"/>
    <col min="776" max="777" width="0" style="156" hidden="1" customWidth="1"/>
    <col min="778" max="778" width="9.5703125" style="156" bestFit="1" customWidth="1"/>
    <col min="779" max="1024" width="8.85546875" style="156"/>
    <col min="1025" max="1025" width="6.5703125" style="156" customWidth="1"/>
    <col min="1026" max="1026" width="21.7109375" style="156" customWidth="1"/>
    <col min="1027" max="1027" width="50.7109375" style="156" customWidth="1"/>
    <col min="1028" max="1028" width="13.5703125" style="156" customWidth="1"/>
    <col min="1029" max="1030" width="12.5703125" style="156" customWidth="1"/>
    <col min="1031" max="1031" width="51" style="156" customWidth="1"/>
    <col min="1032" max="1033" width="0" style="156" hidden="1" customWidth="1"/>
    <col min="1034" max="1034" width="9.5703125" style="156" bestFit="1" customWidth="1"/>
    <col min="1035" max="1280" width="8.85546875" style="156"/>
    <col min="1281" max="1281" width="6.5703125" style="156" customWidth="1"/>
    <col min="1282" max="1282" width="21.7109375" style="156" customWidth="1"/>
    <col min="1283" max="1283" width="50.7109375" style="156" customWidth="1"/>
    <col min="1284" max="1284" width="13.5703125" style="156" customWidth="1"/>
    <col min="1285" max="1286" width="12.5703125" style="156" customWidth="1"/>
    <col min="1287" max="1287" width="51" style="156" customWidth="1"/>
    <col min="1288" max="1289" width="0" style="156" hidden="1" customWidth="1"/>
    <col min="1290" max="1290" width="9.5703125" style="156" bestFit="1" customWidth="1"/>
    <col min="1291" max="1536" width="8.85546875" style="156"/>
    <col min="1537" max="1537" width="6.5703125" style="156" customWidth="1"/>
    <col min="1538" max="1538" width="21.7109375" style="156" customWidth="1"/>
    <col min="1539" max="1539" width="50.7109375" style="156" customWidth="1"/>
    <col min="1540" max="1540" width="13.5703125" style="156" customWidth="1"/>
    <col min="1541" max="1542" width="12.5703125" style="156" customWidth="1"/>
    <col min="1543" max="1543" width="51" style="156" customWidth="1"/>
    <col min="1544" max="1545" width="0" style="156" hidden="1" customWidth="1"/>
    <col min="1546" max="1546" width="9.5703125" style="156" bestFit="1" customWidth="1"/>
    <col min="1547" max="1792" width="8.85546875" style="156"/>
    <col min="1793" max="1793" width="6.5703125" style="156" customWidth="1"/>
    <col min="1794" max="1794" width="21.7109375" style="156" customWidth="1"/>
    <col min="1795" max="1795" width="50.7109375" style="156" customWidth="1"/>
    <col min="1796" max="1796" width="13.5703125" style="156" customWidth="1"/>
    <col min="1797" max="1798" width="12.5703125" style="156" customWidth="1"/>
    <col min="1799" max="1799" width="51" style="156" customWidth="1"/>
    <col min="1800" max="1801" width="0" style="156" hidden="1" customWidth="1"/>
    <col min="1802" max="1802" width="9.5703125" style="156" bestFit="1" customWidth="1"/>
    <col min="1803" max="2048" width="8.85546875" style="156"/>
    <col min="2049" max="2049" width="6.5703125" style="156" customWidth="1"/>
    <col min="2050" max="2050" width="21.7109375" style="156" customWidth="1"/>
    <col min="2051" max="2051" width="50.7109375" style="156" customWidth="1"/>
    <col min="2052" max="2052" width="13.5703125" style="156" customWidth="1"/>
    <col min="2053" max="2054" width="12.5703125" style="156" customWidth="1"/>
    <col min="2055" max="2055" width="51" style="156" customWidth="1"/>
    <col min="2056" max="2057" width="0" style="156" hidden="1" customWidth="1"/>
    <col min="2058" max="2058" width="9.5703125" style="156" bestFit="1" customWidth="1"/>
    <col min="2059" max="2304" width="8.85546875" style="156"/>
    <col min="2305" max="2305" width="6.5703125" style="156" customWidth="1"/>
    <col min="2306" max="2306" width="21.7109375" style="156" customWidth="1"/>
    <col min="2307" max="2307" width="50.7109375" style="156" customWidth="1"/>
    <col min="2308" max="2308" width="13.5703125" style="156" customWidth="1"/>
    <col min="2309" max="2310" width="12.5703125" style="156" customWidth="1"/>
    <col min="2311" max="2311" width="51" style="156" customWidth="1"/>
    <col min="2312" max="2313" width="0" style="156" hidden="1" customWidth="1"/>
    <col min="2314" max="2314" width="9.5703125" style="156" bestFit="1" customWidth="1"/>
    <col min="2315" max="2560" width="8.85546875" style="156"/>
    <col min="2561" max="2561" width="6.5703125" style="156" customWidth="1"/>
    <col min="2562" max="2562" width="21.7109375" style="156" customWidth="1"/>
    <col min="2563" max="2563" width="50.7109375" style="156" customWidth="1"/>
    <col min="2564" max="2564" width="13.5703125" style="156" customWidth="1"/>
    <col min="2565" max="2566" width="12.5703125" style="156" customWidth="1"/>
    <col min="2567" max="2567" width="51" style="156" customWidth="1"/>
    <col min="2568" max="2569" width="0" style="156" hidden="1" customWidth="1"/>
    <col min="2570" max="2570" width="9.5703125" style="156" bestFit="1" customWidth="1"/>
    <col min="2571" max="2816" width="8.85546875" style="156"/>
    <col min="2817" max="2817" width="6.5703125" style="156" customWidth="1"/>
    <col min="2818" max="2818" width="21.7109375" style="156" customWidth="1"/>
    <col min="2819" max="2819" width="50.7109375" style="156" customWidth="1"/>
    <col min="2820" max="2820" width="13.5703125" style="156" customWidth="1"/>
    <col min="2821" max="2822" width="12.5703125" style="156" customWidth="1"/>
    <col min="2823" max="2823" width="51" style="156" customWidth="1"/>
    <col min="2824" max="2825" width="0" style="156" hidden="1" customWidth="1"/>
    <col min="2826" max="2826" width="9.5703125" style="156" bestFit="1" customWidth="1"/>
    <col min="2827" max="3072" width="8.85546875" style="156"/>
    <col min="3073" max="3073" width="6.5703125" style="156" customWidth="1"/>
    <col min="3074" max="3074" width="21.7109375" style="156" customWidth="1"/>
    <col min="3075" max="3075" width="50.7109375" style="156" customWidth="1"/>
    <col min="3076" max="3076" width="13.5703125" style="156" customWidth="1"/>
    <col min="3077" max="3078" width="12.5703125" style="156" customWidth="1"/>
    <col min="3079" max="3079" width="51" style="156" customWidth="1"/>
    <col min="3080" max="3081" width="0" style="156" hidden="1" customWidth="1"/>
    <col min="3082" max="3082" width="9.5703125" style="156" bestFit="1" customWidth="1"/>
    <col min="3083" max="3328" width="8.85546875" style="156"/>
    <col min="3329" max="3329" width="6.5703125" style="156" customWidth="1"/>
    <col min="3330" max="3330" width="21.7109375" style="156" customWidth="1"/>
    <col min="3331" max="3331" width="50.7109375" style="156" customWidth="1"/>
    <col min="3332" max="3332" width="13.5703125" style="156" customWidth="1"/>
    <col min="3333" max="3334" width="12.5703125" style="156" customWidth="1"/>
    <col min="3335" max="3335" width="51" style="156" customWidth="1"/>
    <col min="3336" max="3337" width="0" style="156" hidden="1" customWidth="1"/>
    <col min="3338" max="3338" width="9.5703125" style="156" bestFit="1" customWidth="1"/>
    <col min="3339" max="3584" width="8.85546875" style="156"/>
    <col min="3585" max="3585" width="6.5703125" style="156" customWidth="1"/>
    <col min="3586" max="3586" width="21.7109375" style="156" customWidth="1"/>
    <col min="3587" max="3587" width="50.7109375" style="156" customWidth="1"/>
    <col min="3588" max="3588" width="13.5703125" style="156" customWidth="1"/>
    <col min="3589" max="3590" width="12.5703125" style="156" customWidth="1"/>
    <col min="3591" max="3591" width="51" style="156" customWidth="1"/>
    <col min="3592" max="3593" width="0" style="156" hidden="1" customWidth="1"/>
    <col min="3594" max="3594" width="9.5703125" style="156" bestFit="1" customWidth="1"/>
    <col min="3595" max="3840" width="8.85546875" style="156"/>
    <col min="3841" max="3841" width="6.5703125" style="156" customWidth="1"/>
    <col min="3842" max="3842" width="21.7109375" style="156" customWidth="1"/>
    <col min="3843" max="3843" width="50.7109375" style="156" customWidth="1"/>
    <col min="3844" max="3844" width="13.5703125" style="156" customWidth="1"/>
    <col min="3845" max="3846" width="12.5703125" style="156" customWidth="1"/>
    <col min="3847" max="3847" width="51" style="156" customWidth="1"/>
    <col min="3848" max="3849" width="0" style="156" hidden="1" customWidth="1"/>
    <col min="3850" max="3850" width="9.5703125" style="156" bestFit="1" customWidth="1"/>
    <col min="3851" max="4096" width="8.85546875" style="156"/>
    <col min="4097" max="4097" width="6.5703125" style="156" customWidth="1"/>
    <col min="4098" max="4098" width="21.7109375" style="156" customWidth="1"/>
    <col min="4099" max="4099" width="50.7109375" style="156" customWidth="1"/>
    <col min="4100" max="4100" width="13.5703125" style="156" customWidth="1"/>
    <col min="4101" max="4102" width="12.5703125" style="156" customWidth="1"/>
    <col min="4103" max="4103" width="51" style="156" customWidth="1"/>
    <col min="4104" max="4105" width="0" style="156" hidden="1" customWidth="1"/>
    <col min="4106" max="4106" width="9.5703125" style="156" bestFit="1" customWidth="1"/>
    <col min="4107" max="4352" width="8.85546875" style="156"/>
    <col min="4353" max="4353" width="6.5703125" style="156" customWidth="1"/>
    <col min="4354" max="4354" width="21.7109375" style="156" customWidth="1"/>
    <col min="4355" max="4355" width="50.7109375" style="156" customWidth="1"/>
    <col min="4356" max="4356" width="13.5703125" style="156" customWidth="1"/>
    <col min="4357" max="4358" width="12.5703125" style="156" customWidth="1"/>
    <col min="4359" max="4359" width="51" style="156" customWidth="1"/>
    <col min="4360" max="4361" width="0" style="156" hidden="1" customWidth="1"/>
    <col min="4362" max="4362" width="9.5703125" style="156" bestFit="1" customWidth="1"/>
    <col min="4363" max="4608" width="8.85546875" style="156"/>
    <col min="4609" max="4609" width="6.5703125" style="156" customWidth="1"/>
    <col min="4610" max="4610" width="21.7109375" style="156" customWidth="1"/>
    <col min="4611" max="4611" width="50.7109375" style="156" customWidth="1"/>
    <col min="4612" max="4612" width="13.5703125" style="156" customWidth="1"/>
    <col min="4613" max="4614" width="12.5703125" style="156" customWidth="1"/>
    <col min="4615" max="4615" width="51" style="156" customWidth="1"/>
    <col min="4616" max="4617" width="0" style="156" hidden="1" customWidth="1"/>
    <col min="4618" max="4618" width="9.5703125" style="156" bestFit="1" customWidth="1"/>
    <col min="4619" max="4864" width="8.85546875" style="156"/>
    <col min="4865" max="4865" width="6.5703125" style="156" customWidth="1"/>
    <col min="4866" max="4866" width="21.7109375" style="156" customWidth="1"/>
    <col min="4867" max="4867" width="50.7109375" style="156" customWidth="1"/>
    <col min="4868" max="4868" width="13.5703125" style="156" customWidth="1"/>
    <col min="4869" max="4870" width="12.5703125" style="156" customWidth="1"/>
    <col min="4871" max="4871" width="51" style="156" customWidth="1"/>
    <col min="4872" max="4873" width="0" style="156" hidden="1" customWidth="1"/>
    <col min="4874" max="4874" width="9.5703125" style="156" bestFit="1" customWidth="1"/>
    <col min="4875" max="5120" width="8.85546875" style="156"/>
    <col min="5121" max="5121" width="6.5703125" style="156" customWidth="1"/>
    <col min="5122" max="5122" width="21.7109375" style="156" customWidth="1"/>
    <col min="5123" max="5123" width="50.7109375" style="156" customWidth="1"/>
    <col min="5124" max="5124" width="13.5703125" style="156" customWidth="1"/>
    <col min="5125" max="5126" width="12.5703125" style="156" customWidth="1"/>
    <col min="5127" max="5127" width="51" style="156" customWidth="1"/>
    <col min="5128" max="5129" width="0" style="156" hidden="1" customWidth="1"/>
    <col min="5130" max="5130" width="9.5703125" style="156" bestFit="1" customWidth="1"/>
    <col min="5131" max="5376" width="8.85546875" style="156"/>
    <col min="5377" max="5377" width="6.5703125" style="156" customWidth="1"/>
    <col min="5378" max="5378" width="21.7109375" style="156" customWidth="1"/>
    <col min="5379" max="5379" width="50.7109375" style="156" customWidth="1"/>
    <col min="5380" max="5380" width="13.5703125" style="156" customWidth="1"/>
    <col min="5381" max="5382" width="12.5703125" style="156" customWidth="1"/>
    <col min="5383" max="5383" width="51" style="156" customWidth="1"/>
    <col min="5384" max="5385" width="0" style="156" hidden="1" customWidth="1"/>
    <col min="5386" max="5386" width="9.5703125" style="156" bestFit="1" customWidth="1"/>
    <col min="5387" max="5632" width="8.85546875" style="156"/>
    <col min="5633" max="5633" width="6.5703125" style="156" customWidth="1"/>
    <col min="5634" max="5634" width="21.7109375" style="156" customWidth="1"/>
    <col min="5635" max="5635" width="50.7109375" style="156" customWidth="1"/>
    <col min="5636" max="5636" width="13.5703125" style="156" customWidth="1"/>
    <col min="5637" max="5638" width="12.5703125" style="156" customWidth="1"/>
    <col min="5639" max="5639" width="51" style="156" customWidth="1"/>
    <col min="5640" max="5641" width="0" style="156" hidden="1" customWidth="1"/>
    <col min="5642" max="5642" width="9.5703125" style="156" bestFit="1" customWidth="1"/>
    <col min="5643" max="5888" width="8.85546875" style="156"/>
    <col min="5889" max="5889" width="6.5703125" style="156" customWidth="1"/>
    <col min="5890" max="5890" width="21.7109375" style="156" customWidth="1"/>
    <col min="5891" max="5891" width="50.7109375" style="156" customWidth="1"/>
    <col min="5892" max="5892" width="13.5703125" style="156" customWidth="1"/>
    <col min="5893" max="5894" width="12.5703125" style="156" customWidth="1"/>
    <col min="5895" max="5895" width="51" style="156" customWidth="1"/>
    <col min="5896" max="5897" width="0" style="156" hidden="1" customWidth="1"/>
    <col min="5898" max="5898" width="9.5703125" style="156" bestFit="1" customWidth="1"/>
    <col min="5899" max="6144" width="8.85546875" style="156"/>
    <col min="6145" max="6145" width="6.5703125" style="156" customWidth="1"/>
    <col min="6146" max="6146" width="21.7109375" style="156" customWidth="1"/>
    <col min="6147" max="6147" width="50.7109375" style="156" customWidth="1"/>
    <col min="6148" max="6148" width="13.5703125" style="156" customWidth="1"/>
    <col min="6149" max="6150" width="12.5703125" style="156" customWidth="1"/>
    <col min="6151" max="6151" width="51" style="156" customWidth="1"/>
    <col min="6152" max="6153" width="0" style="156" hidden="1" customWidth="1"/>
    <col min="6154" max="6154" width="9.5703125" style="156" bestFit="1" customWidth="1"/>
    <col min="6155" max="6400" width="8.85546875" style="156"/>
    <col min="6401" max="6401" width="6.5703125" style="156" customWidth="1"/>
    <col min="6402" max="6402" width="21.7109375" style="156" customWidth="1"/>
    <col min="6403" max="6403" width="50.7109375" style="156" customWidth="1"/>
    <col min="6404" max="6404" width="13.5703125" style="156" customWidth="1"/>
    <col min="6405" max="6406" width="12.5703125" style="156" customWidth="1"/>
    <col min="6407" max="6407" width="51" style="156" customWidth="1"/>
    <col min="6408" max="6409" width="0" style="156" hidden="1" customWidth="1"/>
    <col min="6410" max="6410" width="9.5703125" style="156" bestFit="1" customWidth="1"/>
    <col min="6411" max="6656" width="8.85546875" style="156"/>
    <col min="6657" max="6657" width="6.5703125" style="156" customWidth="1"/>
    <col min="6658" max="6658" width="21.7109375" style="156" customWidth="1"/>
    <col min="6659" max="6659" width="50.7109375" style="156" customWidth="1"/>
    <col min="6660" max="6660" width="13.5703125" style="156" customWidth="1"/>
    <col min="6661" max="6662" width="12.5703125" style="156" customWidth="1"/>
    <col min="6663" max="6663" width="51" style="156" customWidth="1"/>
    <col min="6664" max="6665" width="0" style="156" hidden="1" customWidth="1"/>
    <col min="6666" max="6666" width="9.5703125" style="156" bestFit="1" customWidth="1"/>
    <col min="6667" max="6912" width="8.85546875" style="156"/>
    <col min="6913" max="6913" width="6.5703125" style="156" customWidth="1"/>
    <col min="6914" max="6914" width="21.7109375" style="156" customWidth="1"/>
    <col min="6915" max="6915" width="50.7109375" style="156" customWidth="1"/>
    <col min="6916" max="6916" width="13.5703125" style="156" customWidth="1"/>
    <col min="6917" max="6918" width="12.5703125" style="156" customWidth="1"/>
    <col min="6919" max="6919" width="51" style="156" customWidth="1"/>
    <col min="6920" max="6921" width="0" style="156" hidden="1" customWidth="1"/>
    <col min="6922" max="6922" width="9.5703125" style="156" bestFit="1" customWidth="1"/>
    <col min="6923" max="7168" width="8.85546875" style="156"/>
    <col min="7169" max="7169" width="6.5703125" style="156" customWidth="1"/>
    <col min="7170" max="7170" width="21.7109375" style="156" customWidth="1"/>
    <col min="7171" max="7171" width="50.7109375" style="156" customWidth="1"/>
    <col min="7172" max="7172" width="13.5703125" style="156" customWidth="1"/>
    <col min="7173" max="7174" width="12.5703125" style="156" customWidth="1"/>
    <col min="7175" max="7175" width="51" style="156" customWidth="1"/>
    <col min="7176" max="7177" width="0" style="156" hidden="1" customWidth="1"/>
    <col min="7178" max="7178" width="9.5703125" style="156" bestFit="1" customWidth="1"/>
    <col min="7179" max="7424" width="8.85546875" style="156"/>
    <col min="7425" max="7425" width="6.5703125" style="156" customWidth="1"/>
    <col min="7426" max="7426" width="21.7109375" style="156" customWidth="1"/>
    <col min="7427" max="7427" width="50.7109375" style="156" customWidth="1"/>
    <col min="7428" max="7428" width="13.5703125" style="156" customWidth="1"/>
    <col min="7429" max="7430" width="12.5703125" style="156" customWidth="1"/>
    <col min="7431" max="7431" width="51" style="156" customWidth="1"/>
    <col min="7432" max="7433" width="0" style="156" hidden="1" customWidth="1"/>
    <col min="7434" max="7434" width="9.5703125" style="156" bestFit="1" customWidth="1"/>
    <col min="7435" max="7680" width="8.85546875" style="156"/>
    <col min="7681" max="7681" width="6.5703125" style="156" customWidth="1"/>
    <col min="7682" max="7682" width="21.7109375" style="156" customWidth="1"/>
    <col min="7683" max="7683" width="50.7109375" style="156" customWidth="1"/>
    <col min="7684" max="7684" width="13.5703125" style="156" customWidth="1"/>
    <col min="7685" max="7686" width="12.5703125" style="156" customWidth="1"/>
    <col min="7687" max="7687" width="51" style="156" customWidth="1"/>
    <col min="7688" max="7689" width="0" style="156" hidden="1" customWidth="1"/>
    <col min="7690" max="7690" width="9.5703125" style="156" bestFit="1" customWidth="1"/>
    <col min="7691" max="7936" width="8.85546875" style="156"/>
    <col min="7937" max="7937" width="6.5703125" style="156" customWidth="1"/>
    <col min="7938" max="7938" width="21.7109375" style="156" customWidth="1"/>
    <col min="7939" max="7939" width="50.7109375" style="156" customWidth="1"/>
    <col min="7940" max="7940" width="13.5703125" style="156" customWidth="1"/>
    <col min="7941" max="7942" width="12.5703125" style="156" customWidth="1"/>
    <col min="7943" max="7943" width="51" style="156" customWidth="1"/>
    <col min="7944" max="7945" width="0" style="156" hidden="1" customWidth="1"/>
    <col min="7946" max="7946" width="9.5703125" style="156" bestFit="1" customWidth="1"/>
    <col min="7947" max="8192" width="8.85546875" style="156"/>
    <col min="8193" max="8193" width="6.5703125" style="156" customWidth="1"/>
    <col min="8194" max="8194" width="21.7109375" style="156" customWidth="1"/>
    <col min="8195" max="8195" width="50.7109375" style="156" customWidth="1"/>
    <col min="8196" max="8196" width="13.5703125" style="156" customWidth="1"/>
    <col min="8197" max="8198" width="12.5703125" style="156" customWidth="1"/>
    <col min="8199" max="8199" width="51" style="156" customWidth="1"/>
    <col min="8200" max="8201" width="0" style="156" hidden="1" customWidth="1"/>
    <col min="8202" max="8202" width="9.5703125" style="156" bestFit="1" customWidth="1"/>
    <col min="8203" max="8448" width="8.85546875" style="156"/>
    <col min="8449" max="8449" width="6.5703125" style="156" customWidth="1"/>
    <col min="8450" max="8450" width="21.7109375" style="156" customWidth="1"/>
    <col min="8451" max="8451" width="50.7109375" style="156" customWidth="1"/>
    <col min="8452" max="8452" width="13.5703125" style="156" customWidth="1"/>
    <col min="8453" max="8454" width="12.5703125" style="156" customWidth="1"/>
    <col min="8455" max="8455" width="51" style="156" customWidth="1"/>
    <col min="8456" max="8457" width="0" style="156" hidden="1" customWidth="1"/>
    <col min="8458" max="8458" width="9.5703125" style="156" bestFit="1" customWidth="1"/>
    <col min="8459" max="8704" width="8.85546875" style="156"/>
    <col min="8705" max="8705" width="6.5703125" style="156" customWidth="1"/>
    <col min="8706" max="8706" width="21.7109375" style="156" customWidth="1"/>
    <col min="8707" max="8707" width="50.7109375" style="156" customWidth="1"/>
    <col min="8708" max="8708" width="13.5703125" style="156" customWidth="1"/>
    <col min="8709" max="8710" width="12.5703125" style="156" customWidth="1"/>
    <col min="8711" max="8711" width="51" style="156" customWidth="1"/>
    <col min="8712" max="8713" width="0" style="156" hidden="1" customWidth="1"/>
    <col min="8714" max="8714" width="9.5703125" style="156" bestFit="1" customWidth="1"/>
    <col min="8715" max="8960" width="8.85546875" style="156"/>
    <col min="8961" max="8961" width="6.5703125" style="156" customWidth="1"/>
    <col min="8962" max="8962" width="21.7109375" style="156" customWidth="1"/>
    <col min="8963" max="8963" width="50.7109375" style="156" customWidth="1"/>
    <col min="8964" max="8964" width="13.5703125" style="156" customWidth="1"/>
    <col min="8965" max="8966" width="12.5703125" style="156" customWidth="1"/>
    <col min="8967" max="8967" width="51" style="156" customWidth="1"/>
    <col min="8968" max="8969" width="0" style="156" hidden="1" customWidth="1"/>
    <col min="8970" max="8970" width="9.5703125" style="156" bestFit="1" customWidth="1"/>
    <col min="8971" max="9216" width="8.85546875" style="156"/>
    <col min="9217" max="9217" width="6.5703125" style="156" customWidth="1"/>
    <col min="9218" max="9218" width="21.7109375" style="156" customWidth="1"/>
    <col min="9219" max="9219" width="50.7109375" style="156" customWidth="1"/>
    <col min="9220" max="9220" width="13.5703125" style="156" customWidth="1"/>
    <col min="9221" max="9222" width="12.5703125" style="156" customWidth="1"/>
    <col min="9223" max="9223" width="51" style="156" customWidth="1"/>
    <col min="9224" max="9225" width="0" style="156" hidden="1" customWidth="1"/>
    <col min="9226" max="9226" width="9.5703125" style="156" bestFit="1" customWidth="1"/>
    <col min="9227" max="9472" width="8.85546875" style="156"/>
    <col min="9473" max="9473" width="6.5703125" style="156" customWidth="1"/>
    <col min="9474" max="9474" width="21.7109375" style="156" customWidth="1"/>
    <col min="9475" max="9475" width="50.7109375" style="156" customWidth="1"/>
    <col min="9476" max="9476" width="13.5703125" style="156" customWidth="1"/>
    <col min="9477" max="9478" width="12.5703125" style="156" customWidth="1"/>
    <col min="9479" max="9479" width="51" style="156" customWidth="1"/>
    <col min="9480" max="9481" width="0" style="156" hidden="1" customWidth="1"/>
    <col min="9482" max="9482" width="9.5703125" style="156" bestFit="1" customWidth="1"/>
    <col min="9483" max="9728" width="8.85546875" style="156"/>
    <col min="9729" max="9729" width="6.5703125" style="156" customWidth="1"/>
    <col min="9730" max="9730" width="21.7109375" style="156" customWidth="1"/>
    <col min="9731" max="9731" width="50.7109375" style="156" customWidth="1"/>
    <col min="9732" max="9732" width="13.5703125" style="156" customWidth="1"/>
    <col min="9733" max="9734" width="12.5703125" style="156" customWidth="1"/>
    <col min="9735" max="9735" width="51" style="156" customWidth="1"/>
    <col min="9736" max="9737" width="0" style="156" hidden="1" customWidth="1"/>
    <col min="9738" max="9738" width="9.5703125" style="156" bestFit="1" customWidth="1"/>
    <col min="9739" max="9984" width="8.85546875" style="156"/>
    <col min="9985" max="9985" width="6.5703125" style="156" customWidth="1"/>
    <col min="9986" max="9986" width="21.7109375" style="156" customWidth="1"/>
    <col min="9987" max="9987" width="50.7109375" style="156" customWidth="1"/>
    <col min="9988" max="9988" width="13.5703125" style="156" customWidth="1"/>
    <col min="9989" max="9990" width="12.5703125" style="156" customWidth="1"/>
    <col min="9991" max="9991" width="51" style="156" customWidth="1"/>
    <col min="9992" max="9993" width="0" style="156" hidden="1" customWidth="1"/>
    <col min="9994" max="9994" width="9.5703125" style="156" bestFit="1" customWidth="1"/>
    <col min="9995" max="10240" width="8.85546875" style="156"/>
    <col min="10241" max="10241" width="6.5703125" style="156" customWidth="1"/>
    <col min="10242" max="10242" width="21.7109375" style="156" customWidth="1"/>
    <col min="10243" max="10243" width="50.7109375" style="156" customWidth="1"/>
    <col min="10244" max="10244" width="13.5703125" style="156" customWidth="1"/>
    <col min="10245" max="10246" width="12.5703125" style="156" customWidth="1"/>
    <col min="10247" max="10247" width="51" style="156" customWidth="1"/>
    <col min="10248" max="10249" width="0" style="156" hidden="1" customWidth="1"/>
    <col min="10250" max="10250" width="9.5703125" style="156" bestFit="1" customWidth="1"/>
    <col min="10251" max="10496" width="8.85546875" style="156"/>
    <col min="10497" max="10497" width="6.5703125" style="156" customWidth="1"/>
    <col min="10498" max="10498" width="21.7109375" style="156" customWidth="1"/>
    <col min="10499" max="10499" width="50.7109375" style="156" customWidth="1"/>
    <col min="10500" max="10500" width="13.5703125" style="156" customWidth="1"/>
    <col min="10501" max="10502" width="12.5703125" style="156" customWidth="1"/>
    <col min="10503" max="10503" width="51" style="156" customWidth="1"/>
    <col min="10504" max="10505" width="0" style="156" hidden="1" customWidth="1"/>
    <col min="10506" max="10506" width="9.5703125" style="156" bestFit="1" customWidth="1"/>
    <col min="10507" max="10752" width="8.85546875" style="156"/>
    <col min="10753" max="10753" width="6.5703125" style="156" customWidth="1"/>
    <col min="10754" max="10754" width="21.7109375" style="156" customWidth="1"/>
    <col min="10755" max="10755" width="50.7109375" style="156" customWidth="1"/>
    <col min="10756" max="10756" width="13.5703125" style="156" customWidth="1"/>
    <col min="10757" max="10758" width="12.5703125" style="156" customWidth="1"/>
    <col min="10759" max="10759" width="51" style="156" customWidth="1"/>
    <col min="10760" max="10761" width="0" style="156" hidden="1" customWidth="1"/>
    <col min="10762" max="10762" width="9.5703125" style="156" bestFit="1" customWidth="1"/>
    <col min="10763" max="11008" width="8.85546875" style="156"/>
    <col min="11009" max="11009" width="6.5703125" style="156" customWidth="1"/>
    <col min="11010" max="11010" width="21.7109375" style="156" customWidth="1"/>
    <col min="11011" max="11011" width="50.7109375" style="156" customWidth="1"/>
    <col min="11012" max="11012" width="13.5703125" style="156" customWidth="1"/>
    <col min="11013" max="11014" width="12.5703125" style="156" customWidth="1"/>
    <col min="11015" max="11015" width="51" style="156" customWidth="1"/>
    <col min="11016" max="11017" width="0" style="156" hidden="1" customWidth="1"/>
    <col min="11018" max="11018" width="9.5703125" style="156" bestFit="1" customWidth="1"/>
    <col min="11019" max="11264" width="8.85546875" style="156"/>
    <col min="11265" max="11265" width="6.5703125" style="156" customWidth="1"/>
    <col min="11266" max="11266" width="21.7109375" style="156" customWidth="1"/>
    <col min="11267" max="11267" width="50.7109375" style="156" customWidth="1"/>
    <col min="11268" max="11268" width="13.5703125" style="156" customWidth="1"/>
    <col min="11269" max="11270" width="12.5703125" style="156" customWidth="1"/>
    <col min="11271" max="11271" width="51" style="156" customWidth="1"/>
    <col min="11272" max="11273" width="0" style="156" hidden="1" customWidth="1"/>
    <col min="11274" max="11274" width="9.5703125" style="156" bestFit="1" customWidth="1"/>
    <col min="11275" max="11520" width="8.85546875" style="156"/>
    <col min="11521" max="11521" width="6.5703125" style="156" customWidth="1"/>
    <col min="11522" max="11522" width="21.7109375" style="156" customWidth="1"/>
    <col min="11523" max="11523" width="50.7109375" style="156" customWidth="1"/>
    <col min="11524" max="11524" width="13.5703125" style="156" customWidth="1"/>
    <col min="11525" max="11526" width="12.5703125" style="156" customWidth="1"/>
    <col min="11527" max="11527" width="51" style="156" customWidth="1"/>
    <col min="11528" max="11529" width="0" style="156" hidden="1" customWidth="1"/>
    <col min="11530" max="11530" width="9.5703125" style="156" bestFit="1" customWidth="1"/>
    <col min="11531" max="11776" width="8.85546875" style="156"/>
    <col min="11777" max="11777" width="6.5703125" style="156" customWidth="1"/>
    <col min="11778" max="11778" width="21.7109375" style="156" customWidth="1"/>
    <col min="11779" max="11779" width="50.7109375" style="156" customWidth="1"/>
    <col min="11780" max="11780" width="13.5703125" style="156" customWidth="1"/>
    <col min="11781" max="11782" width="12.5703125" style="156" customWidth="1"/>
    <col min="11783" max="11783" width="51" style="156" customWidth="1"/>
    <col min="11784" max="11785" width="0" style="156" hidden="1" customWidth="1"/>
    <col min="11786" max="11786" width="9.5703125" style="156" bestFit="1" customWidth="1"/>
    <col min="11787" max="12032" width="8.85546875" style="156"/>
    <col min="12033" max="12033" width="6.5703125" style="156" customWidth="1"/>
    <col min="12034" max="12034" width="21.7109375" style="156" customWidth="1"/>
    <col min="12035" max="12035" width="50.7109375" style="156" customWidth="1"/>
    <col min="12036" max="12036" width="13.5703125" style="156" customWidth="1"/>
    <col min="12037" max="12038" width="12.5703125" style="156" customWidth="1"/>
    <col min="12039" max="12039" width="51" style="156" customWidth="1"/>
    <col min="12040" max="12041" width="0" style="156" hidden="1" customWidth="1"/>
    <col min="12042" max="12042" width="9.5703125" style="156" bestFit="1" customWidth="1"/>
    <col min="12043" max="12288" width="8.85546875" style="156"/>
    <col min="12289" max="12289" width="6.5703125" style="156" customWidth="1"/>
    <col min="12290" max="12290" width="21.7109375" style="156" customWidth="1"/>
    <col min="12291" max="12291" width="50.7109375" style="156" customWidth="1"/>
    <col min="12292" max="12292" width="13.5703125" style="156" customWidth="1"/>
    <col min="12293" max="12294" width="12.5703125" style="156" customWidth="1"/>
    <col min="12295" max="12295" width="51" style="156" customWidth="1"/>
    <col min="12296" max="12297" width="0" style="156" hidden="1" customWidth="1"/>
    <col min="12298" max="12298" width="9.5703125" style="156" bestFit="1" customWidth="1"/>
    <col min="12299" max="12544" width="8.85546875" style="156"/>
    <col min="12545" max="12545" width="6.5703125" style="156" customWidth="1"/>
    <col min="12546" max="12546" width="21.7109375" style="156" customWidth="1"/>
    <col min="12547" max="12547" width="50.7109375" style="156" customWidth="1"/>
    <col min="12548" max="12548" width="13.5703125" style="156" customWidth="1"/>
    <col min="12549" max="12550" width="12.5703125" style="156" customWidth="1"/>
    <col min="12551" max="12551" width="51" style="156" customWidth="1"/>
    <col min="12552" max="12553" width="0" style="156" hidden="1" customWidth="1"/>
    <col min="12554" max="12554" width="9.5703125" style="156" bestFit="1" customWidth="1"/>
    <col min="12555" max="12800" width="8.85546875" style="156"/>
    <col min="12801" max="12801" width="6.5703125" style="156" customWidth="1"/>
    <col min="12802" max="12802" width="21.7109375" style="156" customWidth="1"/>
    <col min="12803" max="12803" width="50.7109375" style="156" customWidth="1"/>
    <col min="12804" max="12804" width="13.5703125" style="156" customWidth="1"/>
    <col min="12805" max="12806" width="12.5703125" style="156" customWidth="1"/>
    <col min="12807" max="12807" width="51" style="156" customWidth="1"/>
    <col min="12808" max="12809" width="0" style="156" hidden="1" customWidth="1"/>
    <col min="12810" max="12810" width="9.5703125" style="156" bestFit="1" customWidth="1"/>
    <col min="12811" max="13056" width="8.85546875" style="156"/>
    <col min="13057" max="13057" width="6.5703125" style="156" customWidth="1"/>
    <col min="13058" max="13058" width="21.7109375" style="156" customWidth="1"/>
    <col min="13059" max="13059" width="50.7109375" style="156" customWidth="1"/>
    <col min="13060" max="13060" width="13.5703125" style="156" customWidth="1"/>
    <col min="13061" max="13062" width="12.5703125" style="156" customWidth="1"/>
    <col min="13063" max="13063" width="51" style="156" customWidth="1"/>
    <col min="13064" max="13065" width="0" style="156" hidden="1" customWidth="1"/>
    <col min="13066" max="13066" width="9.5703125" style="156" bestFit="1" customWidth="1"/>
    <col min="13067" max="13312" width="8.85546875" style="156"/>
    <col min="13313" max="13313" width="6.5703125" style="156" customWidth="1"/>
    <col min="13314" max="13314" width="21.7109375" style="156" customWidth="1"/>
    <col min="13315" max="13315" width="50.7109375" style="156" customWidth="1"/>
    <col min="13316" max="13316" width="13.5703125" style="156" customWidth="1"/>
    <col min="13317" max="13318" width="12.5703125" style="156" customWidth="1"/>
    <col min="13319" max="13319" width="51" style="156" customWidth="1"/>
    <col min="13320" max="13321" width="0" style="156" hidden="1" customWidth="1"/>
    <col min="13322" max="13322" width="9.5703125" style="156" bestFit="1" customWidth="1"/>
    <col min="13323" max="13568" width="8.85546875" style="156"/>
    <col min="13569" max="13569" width="6.5703125" style="156" customWidth="1"/>
    <col min="13570" max="13570" width="21.7109375" style="156" customWidth="1"/>
    <col min="13571" max="13571" width="50.7109375" style="156" customWidth="1"/>
    <col min="13572" max="13572" width="13.5703125" style="156" customWidth="1"/>
    <col min="13573" max="13574" width="12.5703125" style="156" customWidth="1"/>
    <col min="13575" max="13575" width="51" style="156" customWidth="1"/>
    <col min="13576" max="13577" width="0" style="156" hidden="1" customWidth="1"/>
    <col min="13578" max="13578" width="9.5703125" style="156" bestFit="1" customWidth="1"/>
    <col min="13579" max="13824" width="8.85546875" style="156"/>
    <col min="13825" max="13825" width="6.5703125" style="156" customWidth="1"/>
    <col min="13826" max="13826" width="21.7109375" style="156" customWidth="1"/>
    <col min="13827" max="13827" width="50.7109375" style="156" customWidth="1"/>
    <col min="13828" max="13828" width="13.5703125" style="156" customWidth="1"/>
    <col min="13829" max="13830" width="12.5703125" style="156" customWidth="1"/>
    <col min="13831" max="13831" width="51" style="156" customWidth="1"/>
    <col min="13832" max="13833" width="0" style="156" hidden="1" customWidth="1"/>
    <col min="13834" max="13834" width="9.5703125" style="156" bestFit="1" customWidth="1"/>
    <col min="13835" max="14080" width="8.85546875" style="156"/>
    <col min="14081" max="14081" width="6.5703125" style="156" customWidth="1"/>
    <col min="14082" max="14082" width="21.7109375" style="156" customWidth="1"/>
    <col min="14083" max="14083" width="50.7109375" style="156" customWidth="1"/>
    <col min="14084" max="14084" width="13.5703125" style="156" customWidth="1"/>
    <col min="14085" max="14086" width="12.5703125" style="156" customWidth="1"/>
    <col min="14087" max="14087" width="51" style="156" customWidth="1"/>
    <col min="14088" max="14089" width="0" style="156" hidden="1" customWidth="1"/>
    <col min="14090" max="14090" width="9.5703125" style="156" bestFit="1" customWidth="1"/>
    <col min="14091" max="14336" width="8.85546875" style="156"/>
    <col min="14337" max="14337" width="6.5703125" style="156" customWidth="1"/>
    <col min="14338" max="14338" width="21.7109375" style="156" customWidth="1"/>
    <col min="14339" max="14339" width="50.7109375" style="156" customWidth="1"/>
    <col min="14340" max="14340" width="13.5703125" style="156" customWidth="1"/>
    <col min="14341" max="14342" width="12.5703125" style="156" customWidth="1"/>
    <col min="14343" max="14343" width="51" style="156" customWidth="1"/>
    <col min="14344" max="14345" width="0" style="156" hidden="1" customWidth="1"/>
    <col min="14346" max="14346" width="9.5703125" style="156" bestFit="1" customWidth="1"/>
    <col min="14347" max="14592" width="8.85546875" style="156"/>
    <col min="14593" max="14593" width="6.5703125" style="156" customWidth="1"/>
    <col min="14594" max="14594" width="21.7109375" style="156" customWidth="1"/>
    <col min="14595" max="14595" width="50.7109375" style="156" customWidth="1"/>
    <col min="14596" max="14596" width="13.5703125" style="156" customWidth="1"/>
    <col min="14597" max="14598" width="12.5703125" style="156" customWidth="1"/>
    <col min="14599" max="14599" width="51" style="156" customWidth="1"/>
    <col min="14600" max="14601" width="0" style="156" hidden="1" customWidth="1"/>
    <col min="14602" max="14602" width="9.5703125" style="156" bestFit="1" customWidth="1"/>
    <col min="14603" max="14848" width="8.85546875" style="156"/>
    <col min="14849" max="14849" width="6.5703125" style="156" customWidth="1"/>
    <col min="14850" max="14850" width="21.7109375" style="156" customWidth="1"/>
    <col min="14851" max="14851" width="50.7109375" style="156" customWidth="1"/>
    <col min="14852" max="14852" width="13.5703125" style="156" customWidth="1"/>
    <col min="14853" max="14854" width="12.5703125" style="156" customWidth="1"/>
    <col min="14855" max="14855" width="51" style="156" customWidth="1"/>
    <col min="14856" max="14857" width="0" style="156" hidden="1" customWidth="1"/>
    <col min="14858" max="14858" width="9.5703125" style="156" bestFit="1" customWidth="1"/>
    <col min="14859" max="15104" width="8.85546875" style="156"/>
    <col min="15105" max="15105" width="6.5703125" style="156" customWidth="1"/>
    <col min="15106" max="15106" width="21.7109375" style="156" customWidth="1"/>
    <col min="15107" max="15107" width="50.7109375" style="156" customWidth="1"/>
    <col min="15108" max="15108" width="13.5703125" style="156" customWidth="1"/>
    <col min="15109" max="15110" width="12.5703125" style="156" customWidth="1"/>
    <col min="15111" max="15111" width="51" style="156" customWidth="1"/>
    <col min="15112" max="15113" width="0" style="156" hidden="1" customWidth="1"/>
    <col min="15114" max="15114" width="9.5703125" style="156" bestFit="1" customWidth="1"/>
    <col min="15115" max="15360" width="8.85546875" style="156"/>
    <col min="15361" max="15361" width="6.5703125" style="156" customWidth="1"/>
    <col min="15362" max="15362" width="21.7109375" style="156" customWidth="1"/>
    <col min="15363" max="15363" width="50.7109375" style="156" customWidth="1"/>
    <col min="15364" max="15364" width="13.5703125" style="156" customWidth="1"/>
    <col min="15365" max="15366" width="12.5703125" style="156" customWidth="1"/>
    <col min="15367" max="15367" width="51" style="156" customWidth="1"/>
    <col min="15368" max="15369" width="0" style="156" hidden="1" customWidth="1"/>
    <col min="15370" max="15370" width="9.5703125" style="156" bestFit="1" customWidth="1"/>
    <col min="15371" max="15616" width="8.85546875" style="156"/>
    <col min="15617" max="15617" width="6.5703125" style="156" customWidth="1"/>
    <col min="15618" max="15618" width="21.7109375" style="156" customWidth="1"/>
    <col min="15619" max="15619" width="50.7109375" style="156" customWidth="1"/>
    <col min="15620" max="15620" width="13.5703125" style="156" customWidth="1"/>
    <col min="15621" max="15622" width="12.5703125" style="156" customWidth="1"/>
    <col min="15623" max="15623" width="51" style="156" customWidth="1"/>
    <col min="15624" max="15625" width="0" style="156" hidden="1" customWidth="1"/>
    <col min="15626" max="15626" width="9.5703125" style="156" bestFit="1" customWidth="1"/>
    <col min="15627" max="15872" width="8.85546875" style="156"/>
    <col min="15873" max="15873" width="6.5703125" style="156" customWidth="1"/>
    <col min="15874" max="15874" width="21.7109375" style="156" customWidth="1"/>
    <col min="15875" max="15875" width="50.7109375" style="156" customWidth="1"/>
    <col min="15876" max="15876" width="13.5703125" style="156" customWidth="1"/>
    <col min="15877" max="15878" width="12.5703125" style="156" customWidth="1"/>
    <col min="15879" max="15879" width="51" style="156" customWidth="1"/>
    <col min="15880" max="15881" width="0" style="156" hidden="1" customWidth="1"/>
    <col min="15882" max="15882" width="9.5703125" style="156" bestFit="1" customWidth="1"/>
    <col min="15883" max="16128" width="8.85546875" style="156"/>
    <col min="16129" max="16129" width="6.5703125" style="156" customWidth="1"/>
    <col min="16130" max="16130" width="21.7109375" style="156" customWidth="1"/>
    <col min="16131" max="16131" width="50.7109375" style="156" customWidth="1"/>
    <col min="16132" max="16132" width="13.5703125" style="156" customWidth="1"/>
    <col min="16133" max="16134" width="12.5703125" style="156" customWidth="1"/>
    <col min="16135" max="16135" width="51" style="156" customWidth="1"/>
    <col min="16136" max="16137" width="0" style="156" hidden="1" customWidth="1"/>
    <col min="16138" max="16138" width="9.5703125" style="156" bestFit="1" customWidth="1"/>
    <col min="16139" max="16384" width="8.85546875" style="156"/>
  </cols>
  <sheetData>
    <row r="1" spans="1:12" ht="22.5" customHeight="1" x14ac:dyDescent="0.2">
      <c r="A1" s="407" t="s">
        <v>97</v>
      </c>
      <c r="B1" s="408"/>
      <c r="C1" s="408"/>
      <c r="D1" s="408"/>
      <c r="E1" s="408"/>
      <c r="F1" s="408"/>
      <c r="G1" s="408"/>
      <c r="H1" s="408"/>
      <c r="I1" s="408"/>
    </row>
    <row r="2" spans="1:12" ht="12" customHeight="1" x14ac:dyDescent="0.2">
      <c r="C2" s="159"/>
      <c r="D2" s="159"/>
      <c r="E2" s="159"/>
      <c r="F2" s="159"/>
      <c r="G2" s="409"/>
      <c r="H2" s="410"/>
      <c r="I2" s="410"/>
    </row>
    <row r="3" spans="1:12" ht="18" x14ac:dyDescent="0.2">
      <c r="A3" s="407" t="s">
        <v>98</v>
      </c>
      <c r="B3" s="408"/>
      <c r="C3" s="408"/>
      <c r="D3" s="408"/>
      <c r="E3" s="408"/>
      <c r="F3" s="408"/>
      <c r="G3" s="408"/>
      <c r="H3" s="160"/>
      <c r="I3" s="160"/>
    </row>
    <row r="4" spans="1:12" ht="13.5" thickBot="1" x14ac:dyDescent="0.25">
      <c r="G4" s="411"/>
      <c r="H4" s="412"/>
      <c r="I4" s="412"/>
    </row>
    <row r="5" spans="1:12" ht="51" customHeight="1" thickBot="1" x14ac:dyDescent="0.25">
      <c r="A5" s="161" t="s">
        <v>99</v>
      </c>
      <c r="B5" s="162" t="s">
        <v>100</v>
      </c>
      <c r="C5" s="163" t="s">
        <v>22</v>
      </c>
      <c r="D5" s="163" t="s">
        <v>101</v>
      </c>
      <c r="E5" s="164" t="s">
        <v>102</v>
      </c>
      <c r="F5" s="164" t="s">
        <v>103</v>
      </c>
      <c r="G5" s="165" t="s">
        <v>104</v>
      </c>
      <c r="H5" s="166"/>
      <c r="I5" s="166"/>
      <c r="J5" s="167" t="s">
        <v>105</v>
      </c>
    </row>
    <row r="6" spans="1:12" ht="24" customHeight="1" thickBot="1" x14ac:dyDescent="0.25">
      <c r="A6" s="413" t="s">
        <v>106</v>
      </c>
      <c r="B6" s="413"/>
      <c r="C6" s="413"/>
      <c r="D6" s="413"/>
      <c r="E6" s="413"/>
      <c r="F6" s="413"/>
      <c r="G6" s="413"/>
      <c r="H6" s="168"/>
      <c r="I6" s="168"/>
    </row>
    <row r="7" spans="1:12" ht="28.5" customHeight="1" x14ac:dyDescent="0.2">
      <c r="A7" s="393">
        <v>201</v>
      </c>
      <c r="B7" s="395" t="s">
        <v>107</v>
      </c>
      <c r="C7" s="169" t="s">
        <v>108</v>
      </c>
      <c r="D7" s="170">
        <v>250000</v>
      </c>
      <c r="E7" s="170">
        <v>0</v>
      </c>
      <c r="F7" s="171">
        <v>0</v>
      </c>
      <c r="G7" s="397" t="s">
        <v>109</v>
      </c>
      <c r="H7" s="172"/>
      <c r="I7" s="173"/>
      <c r="J7" s="378">
        <v>970000</v>
      </c>
    </row>
    <row r="8" spans="1:12" ht="26.25" customHeight="1" x14ac:dyDescent="0.25">
      <c r="A8" s="394"/>
      <c r="B8" s="396"/>
      <c r="C8" s="174" t="s">
        <v>110</v>
      </c>
      <c r="D8" s="175">
        <v>720000</v>
      </c>
      <c r="E8" s="176">
        <v>0</v>
      </c>
      <c r="F8" s="177">
        <v>0</v>
      </c>
      <c r="G8" s="398"/>
      <c r="H8" s="172"/>
      <c r="I8" s="173"/>
      <c r="J8" s="379"/>
      <c r="L8" s="178"/>
    </row>
    <row r="9" spans="1:12" ht="35.450000000000003" customHeight="1" x14ac:dyDescent="0.2">
      <c r="A9" s="380">
        <v>231</v>
      </c>
      <c r="B9" s="381" t="s">
        <v>111</v>
      </c>
      <c r="C9" s="179" t="s">
        <v>112</v>
      </c>
      <c r="D9" s="180">
        <v>270000</v>
      </c>
      <c r="E9" s="180">
        <v>270000</v>
      </c>
      <c r="F9" s="181">
        <v>270000</v>
      </c>
      <c r="G9" s="182" t="s">
        <v>113</v>
      </c>
      <c r="H9" s="183"/>
      <c r="I9" s="172"/>
    </row>
    <row r="10" spans="1:12" ht="39.6" customHeight="1" x14ac:dyDescent="0.2">
      <c r="A10" s="380"/>
      <c r="B10" s="382"/>
      <c r="C10" s="179" t="s">
        <v>114</v>
      </c>
      <c r="D10" s="180">
        <v>264000</v>
      </c>
      <c r="E10" s="180">
        <v>264000</v>
      </c>
      <c r="F10" s="180">
        <v>264000</v>
      </c>
      <c r="G10" s="182" t="s">
        <v>115</v>
      </c>
      <c r="H10" s="183"/>
      <c r="I10" s="172"/>
    </row>
    <row r="11" spans="1:12" ht="24" customHeight="1" thickBot="1" x14ac:dyDescent="0.25">
      <c r="A11" s="383" t="s">
        <v>116</v>
      </c>
      <c r="B11" s="384"/>
      <c r="C11" s="385"/>
      <c r="D11" s="184">
        <f>SUM(D7:D10)</f>
        <v>1504000</v>
      </c>
      <c r="E11" s="185">
        <f>SUM(E9:E10)</f>
        <v>534000</v>
      </c>
      <c r="F11" s="185">
        <f>SUM(F7:F10)</f>
        <v>534000</v>
      </c>
      <c r="G11" s="186"/>
      <c r="H11" s="183"/>
      <c r="I11" s="172"/>
    </row>
    <row r="12" spans="1:12" ht="19.899999999999999" customHeight="1" thickBot="1" x14ac:dyDescent="0.25">
      <c r="A12" s="187"/>
      <c r="B12" s="188"/>
      <c r="C12" s="188"/>
      <c r="D12" s="189"/>
      <c r="E12" s="189"/>
      <c r="F12" s="189"/>
      <c r="G12" s="190"/>
      <c r="H12" s="183"/>
      <c r="I12" s="172"/>
    </row>
    <row r="13" spans="1:12" ht="28.5" customHeight="1" thickBot="1" x14ac:dyDescent="0.25">
      <c r="A13" s="191" t="s">
        <v>99</v>
      </c>
      <c r="B13" s="192" t="s">
        <v>100</v>
      </c>
      <c r="C13" s="163" t="s">
        <v>22</v>
      </c>
      <c r="D13" s="163" t="s">
        <v>117</v>
      </c>
      <c r="E13" s="193"/>
      <c r="F13" s="193"/>
      <c r="G13" s="165" t="s">
        <v>104</v>
      </c>
      <c r="H13" s="183"/>
      <c r="I13" s="172"/>
    </row>
    <row r="14" spans="1:12" ht="28.5" customHeight="1" thickBot="1" x14ac:dyDescent="0.25">
      <c r="A14" s="386" t="s">
        <v>118</v>
      </c>
      <c r="B14" s="387"/>
      <c r="C14" s="387"/>
      <c r="D14" s="387"/>
      <c r="E14" s="387"/>
      <c r="F14" s="387"/>
      <c r="G14" s="388"/>
      <c r="H14" s="183"/>
      <c r="I14" s="172"/>
    </row>
    <row r="15" spans="1:12" ht="59.25" customHeight="1" x14ac:dyDescent="0.2">
      <c r="A15" s="194">
        <v>214</v>
      </c>
      <c r="B15" s="195" t="s">
        <v>119</v>
      </c>
      <c r="C15" s="196" t="s">
        <v>120</v>
      </c>
      <c r="D15" s="197">
        <v>5100000</v>
      </c>
      <c r="E15" s="198">
        <v>4100000</v>
      </c>
      <c r="F15" s="198">
        <v>4100000</v>
      </c>
      <c r="G15" s="199" t="s">
        <v>121</v>
      </c>
      <c r="H15" s="183"/>
      <c r="I15" s="172"/>
      <c r="J15" s="200">
        <v>1000000</v>
      </c>
    </row>
    <row r="16" spans="1:12" ht="28.5" customHeight="1" x14ac:dyDescent="0.2">
      <c r="A16" s="201">
        <v>215</v>
      </c>
      <c r="B16" s="202" t="s">
        <v>122</v>
      </c>
      <c r="C16" s="203" t="s">
        <v>123</v>
      </c>
      <c r="D16" s="204">
        <v>2100000</v>
      </c>
      <c r="E16" s="205">
        <v>2100000</v>
      </c>
      <c r="F16" s="205">
        <v>2100000</v>
      </c>
      <c r="G16" s="206" t="s">
        <v>124</v>
      </c>
      <c r="H16" s="183"/>
      <c r="I16" s="172"/>
    </row>
    <row r="17" spans="1:10" ht="39" customHeight="1" x14ac:dyDescent="0.2">
      <c r="A17" s="201">
        <v>217</v>
      </c>
      <c r="B17" s="207" t="s">
        <v>125</v>
      </c>
      <c r="C17" s="203" t="s">
        <v>126</v>
      </c>
      <c r="D17" s="204">
        <v>7600000</v>
      </c>
      <c r="E17" s="205">
        <v>7600000</v>
      </c>
      <c r="F17" s="205">
        <v>7600000</v>
      </c>
      <c r="G17" s="206" t="s">
        <v>127</v>
      </c>
      <c r="H17" s="183"/>
      <c r="I17" s="172"/>
    </row>
    <row r="18" spans="1:10" ht="36.75" customHeight="1" x14ac:dyDescent="0.2">
      <c r="A18" s="389">
        <v>219</v>
      </c>
      <c r="B18" s="391" t="s">
        <v>128</v>
      </c>
      <c r="C18" s="208" t="s">
        <v>129</v>
      </c>
      <c r="D18" s="177">
        <v>5500000</v>
      </c>
      <c r="E18" s="209">
        <v>500000</v>
      </c>
      <c r="F18" s="209">
        <v>0</v>
      </c>
      <c r="G18" s="210" t="s">
        <v>130</v>
      </c>
      <c r="H18" s="183"/>
      <c r="I18" s="172"/>
      <c r="J18" s="180">
        <v>5500000</v>
      </c>
    </row>
    <row r="19" spans="1:10" ht="46.5" customHeight="1" x14ac:dyDescent="0.2">
      <c r="A19" s="390"/>
      <c r="B19" s="392"/>
      <c r="C19" s="203" t="s">
        <v>131</v>
      </c>
      <c r="D19" s="204">
        <v>700000</v>
      </c>
      <c r="E19" s="205">
        <v>700000</v>
      </c>
      <c r="F19" s="205">
        <v>700000</v>
      </c>
      <c r="G19" s="206" t="s">
        <v>132</v>
      </c>
      <c r="H19" s="183"/>
      <c r="I19" s="172"/>
      <c r="J19" s="211"/>
    </row>
    <row r="20" spans="1:10" ht="59.25" customHeight="1" x14ac:dyDescent="0.2">
      <c r="A20" s="201">
        <v>225</v>
      </c>
      <c r="B20" s="212" t="s">
        <v>133</v>
      </c>
      <c r="C20" s="179" t="s">
        <v>134</v>
      </c>
      <c r="D20" s="180">
        <v>600000</v>
      </c>
      <c r="E20" s="181">
        <v>600000</v>
      </c>
      <c r="F20" s="181">
        <v>600000</v>
      </c>
      <c r="G20" s="182" t="s">
        <v>135</v>
      </c>
      <c r="H20" s="183"/>
      <c r="I20" s="172"/>
    </row>
    <row r="21" spans="1:10" ht="81.75" customHeight="1" x14ac:dyDescent="0.2">
      <c r="A21" s="399">
        <v>227</v>
      </c>
      <c r="B21" s="381" t="s">
        <v>136</v>
      </c>
      <c r="C21" s="179" t="s">
        <v>137</v>
      </c>
      <c r="D21" s="180">
        <v>6000000</v>
      </c>
      <c r="E21" s="181">
        <v>6000000</v>
      </c>
      <c r="F21" s="181">
        <v>6000000</v>
      </c>
      <c r="G21" s="182" t="s">
        <v>138</v>
      </c>
      <c r="H21" s="183"/>
      <c r="I21" s="172"/>
    </row>
    <row r="22" spans="1:10" ht="36" customHeight="1" x14ac:dyDescent="0.2">
      <c r="A22" s="400"/>
      <c r="B22" s="382"/>
      <c r="C22" s="203" t="s">
        <v>139</v>
      </c>
      <c r="D22" s="180">
        <v>6000000</v>
      </c>
      <c r="E22" s="181">
        <v>6000000</v>
      </c>
      <c r="F22" s="181">
        <v>6000000</v>
      </c>
      <c r="G22" s="182" t="s">
        <v>140</v>
      </c>
      <c r="H22" s="183"/>
      <c r="I22" s="172"/>
    </row>
    <row r="23" spans="1:10" ht="34.15" customHeight="1" thickBot="1" x14ac:dyDescent="0.25">
      <c r="A23" s="213">
        <v>237</v>
      </c>
      <c r="B23" s="214" t="s">
        <v>141</v>
      </c>
      <c r="C23" s="215" t="s">
        <v>131</v>
      </c>
      <c r="D23" s="216">
        <v>750000</v>
      </c>
      <c r="E23" s="217">
        <v>750000</v>
      </c>
      <c r="F23" s="217">
        <v>750000</v>
      </c>
      <c r="G23" s="218" t="s">
        <v>142</v>
      </c>
      <c r="H23" s="183"/>
      <c r="I23" s="172"/>
    </row>
    <row r="24" spans="1:10" ht="24" customHeight="1" thickBot="1" x14ac:dyDescent="0.25">
      <c r="A24" s="401" t="s">
        <v>143</v>
      </c>
      <c r="B24" s="402"/>
      <c r="C24" s="403"/>
      <c r="D24" s="219">
        <f>SUM(D15:D23)</f>
        <v>34350000</v>
      </c>
      <c r="E24" s="220">
        <f>SUM(E15:E23)</f>
        <v>28350000</v>
      </c>
      <c r="F24" s="220">
        <f>SUM(F15:F23)</f>
        <v>27850000</v>
      </c>
      <c r="G24" s="221"/>
      <c r="H24" s="183"/>
      <c r="I24" s="172"/>
    </row>
    <row r="25" spans="1:10" x14ac:dyDescent="0.2">
      <c r="H25" s="223"/>
      <c r="I25" s="224"/>
    </row>
    <row r="26" spans="1:10" ht="7.5" customHeight="1" x14ac:dyDescent="0.2">
      <c r="A26" s="225"/>
      <c r="B26" s="226"/>
      <c r="C26" s="227"/>
      <c r="D26" s="228"/>
      <c r="E26" s="228"/>
      <c r="F26" s="228"/>
      <c r="G26" s="229"/>
      <c r="H26" s="223"/>
      <c r="I26" s="224"/>
    </row>
    <row r="27" spans="1:10" hidden="1" x14ac:dyDescent="0.2">
      <c r="H27" s="223"/>
      <c r="I27" s="224"/>
    </row>
    <row r="28" spans="1:10" ht="16.5" thickBot="1" x14ac:dyDescent="0.3">
      <c r="A28" s="404" t="s">
        <v>144</v>
      </c>
      <c r="B28" s="404"/>
      <c r="C28" s="404"/>
      <c r="H28" s="223"/>
      <c r="I28" s="224"/>
    </row>
    <row r="29" spans="1:10" ht="53.25" customHeight="1" x14ac:dyDescent="0.2">
      <c r="A29" s="230">
        <v>215</v>
      </c>
      <c r="B29" s="231" t="s">
        <v>107</v>
      </c>
      <c r="C29" s="232" t="s">
        <v>145</v>
      </c>
      <c r="D29" s="233">
        <v>1000000</v>
      </c>
      <c r="E29" s="234"/>
      <c r="F29" s="234"/>
      <c r="G29" s="235" t="s">
        <v>146</v>
      </c>
      <c r="H29" s="223"/>
      <c r="I29" s="224"/>
    </row>
    <row r="30" spans="1:10" ht="41.25" customHeight="1" thickBot="1" x14ac:dyDescent="0.25">
      <c r="A30" s="236">
        <v>217</v>
      </c>
      <c r="B30" s="237" t="s">
        <v>147</v>
      </c>
      <c r="C30" s="238" t="s">
        <v>148</v>
      </c>
      <c r="D30" s="239">
        <v>15300000</v>
      </c>
      <c r="E30" s="240"/>
      <c r="F30" s="240"/>
      <c r="G30" s="241" t="s">
        <v>149</v>
      </c>
      <c r="H30" s="223"/>
      <c r="I30" s="224"/>
      <c r="J30" s="242"/>
    </row>
    <row r="31" spans="1:10" ht="23.25" customHeight="1" thickBot="1" x14ac:dyDescent="0.25">
      <c r="A31" s="405" t="s">
        <v>150</v>
      </c>
      <c r="B31" s="406"/>
      <c r="C31" s="243"/>
      <c r="D31" s="244"/>
      <c r="E31" s="245"/>
      <c r="F31" s="245"/>
      <c r="G31" s="246"/>
      <c r="H31" s="223"/>
      <c r="I31" s="224"/>
    </row>
    <row r="32" spans="1:10" ht="20.25" customHeight="1" thickBot="1" x14ac:dyDescent="0.25">
      <c r="H32" s="223"/>
      <c r="I32" s="224"/>
    </row>
    <row r="33" spans="1:10" ht="56.25" customHeight="1" thickBot="1" x14ac:dyDescent="0.25">
      <c r="A33" s="247" t="s">
        <v>151</v>
      </c>
      <c r="B33" s="248" t="s">
        <v>152</v>
      </c>
      <c r="C33" s="249" t="s">
        <v>153</v>
      </c>
      <c r="D33" s="249"/>
      <c r="E33" s="250">
        <v>6970000</v>
      </c>
      <c r="F33" s="250">
        <v>6970000</v>
      </c>
      <c r="G33" s="251"/>
      <c r="H33" s="223"/>
      <c r="I33" s="224"/>
    </row>
    <row r="34" spans="1:10" ht="21.75" customHeight="1" thickBot="1" x14ac:dyDescent="0.25">
      <c r="E34" s="222"/>
      <c r="F34" s="222"/>
      <c r="H34" s="223"/>
      <c r="I34" s="224"/>
    </row>
    <row r="35" spans="1:10" ht="21" thickBot="1" x14ac:dyDescent="0.35">
      <c r="A35" s="375" t="s">
        <v>204</v>
      </c>
      <c r="B35" s="376"/>
      <c r="C35" s="377"/>
      <c r="D35" s="252">
        <f>D11+D24+D31</f>
        <v>35854000</v>
      </c>
      <c r="E35" s="252">
        <f>E11+E24+E33</f>
        <v>35854000</v>
      </c>
      <c r="F35" s="252">
        <f>F11+F24+F33</f>
        <v>35354000</v>
      </c>
      <c r="G35" s="253"/>
      <c r="H35" s="223"/>
      <c r="I35" s="224"/>
    </row>
    <row r="36" spans="1:10" ht="17.25" customHeight="1" x14ac:dyDescent="0.2">
      <c r="F36" s="310">
        <f>E35-F35</f>
        <v>500000</v>
      </c>
      <c r="G36" s="310" t="s">
        <v>154</v>
      </c>
      <c r="H36" s="254"/>
      <c r="I36" s="255"/>
    </row>
    <row r="37" spans="1:10" ht="10.5" customHeight="1" x14ac:dyDescent="0.2">
      <c r="H37" s="223"/>
      <c r="I37" s="256"/>
    </row>
    <row r="38" spans="1:10" ht="23.25" customHeight="1" x14ac:dyDescent="0.2">
      <c r="B38" s="257" t="s">
        <v>155</v>
      </c>
      <c r="H38" s="223"/>
      <c r="I38" s="256"/>
    </row>
    <row r="39" spans="1:10" ht="24.75" customHeight="1" x14ac:dyDescent="0.2">
      <c r="B39" s="258" t="s">
        <v>156</v>
      </c>
      <c r="H39" s="223"/>
      <c r="I39" s="256"/>
    </row>
    <row r="40" spans="1:10" ht="24" customHeight="1" x14ac:dyDescent="0.2">
      <c r="B40" s="259" t="s">
        <v>157</v>
      </c>
      <c r="H40" s="223"/>
      <c r="I40" s="256"/>
    </row>
    <row r="41" spans="1:10" x14ac:dyDescent="0.2">
      <c r="H41" s="223"/>
      <c r="I41" s="256"/>
    </row>
    <row r="42" spans="1:10" x14ac:dyDescent="0.2">
      <c r="H42" s="223"/>
      <c r="I42" s="256"/>
      <c r="J42" s="242"/>
    </row>
    <row r="43" spans="1:10" x14ac:dyDescent="0.2">
      <c r="H43" s="223"/>
      <c r="I43" s="256"/>
      <c r="J43" s="242"/>
    </row>
    <row r="44" spans="1:10" x14ac:dyDescent="0.2">
      <c r="C44" s="260"/>
      <c r="H44" s="223"/>
      <c r="I44" s="256"/>
    </row>
    <row r="45" spans="1:10" x14ac:dyDescent="0.2">
      <c r="H45" s="223"/>
      <c r="I45" s="256"/>
    </row>
    <row r="46" spans="1:10" x14ac:dyDescent="0.2">
      <c r="H46" s="223"/>
      <c r="I46" s="256"/>
    </row>
    <row r="47" spans="1:10" x14ac:dyDescent="0.2">
      <c r="H47" s="223"/>
      <c r="I47" s="256"/>
    </row>
    <row r="48" spans="1:10" x14ac:dyDescent="0.2">
      <c r="H48" s="223"/>
      <c r="I48" s="256"/>
    </row>
    <row r="49" spans="8:9" x14ac:dyDescent="0.2">
      <c r="H49" s="223"/>
      <c r="I49" s="256"/>
    </row>
    <row r="50" spans="8:9" x14ac:dyDescent="0.2">
      <c r="H50" s="223"/>
      <c r="I50" s="256"/>
    </row>
    <row r="51" spans="8:9" x14ac:dyDescent="0.2">
      <c r="H51" s="223"/>
      <c r="I51" s="256"/>
    </row>
    <row r="52" spans="8:9" x14ac:dyDescent="0.2">
      <c r="H52" s="223"/>
      <c r="I52" s="256"/>
    </row>
    <row r="53" spans="8:9" x14ac:dyDescent="0.2">
      <c r="H53" s="223"/>
      <c r="I53" s="256"/>
    </row>
    <row r="54" spans="8:9" x14ac:dyDescent="0.2">
      <c r="H54" s="223"/>
      <c r="I54" s="256"/>
    </row>
    <row r="55" spans="8:9" x14ac:dyDescent="0.2">
      <c r="H55" s="223"/>
      <c r="I55" s="256"/>
    </row>
    <row r="56" spans="8:9" x14ac:dyDescent="0.2">
      <c r="H56" s="261"/>
      <c r="I56" s="262"/>
    </row>
    <row r="57" spans="8:9" ht="13.5" thickBot="1" x14ac:dyDescent="0.25">
      <c r="H57" s="263"/>
      <c r="I57" s="264"/>
    </row>
    <row r="76" spans="8:10" x14ac:dyDescent="0.2">
      <c r="H76" s="158"/>
    </row>
    <row r="78" spans="8:10" x14ac:dyDescent="0.2">
      <c r="H78" s="265"/>
      <c r="I78" s="265"/>
    </row>
    <row r="79" spans="8:10" x14ac:dyDescent="0.2">
      <c r="H79" s="265"/>
      <c r="I79" s="265"/>
    </row>
    <row r="80" spans="8:10" x14ac:dyDescent="0.2">
      <c r="H80" s="266"/>
      <c r="I80" s="266"/>
      <c r="J80" s="242"/>
    </row>
    <row r="81" spans="8:10" x14ac:dyDescent="0.2">
      <c r="H81" s="265"/>
      <c r="I81" s="265"/>
      <c r="J81" s="242"/>
    </row>
    <row r="82" spans="8:10" x14ac:dyDescent="0.2">
      <c r="H82" s="265"/>
      <c r="I82" s="265"/>
      <c r="J82" s="242"/>
    </row>
    <row r="83" spans="8:10" ht="0.75" customHeight="1" x14ac:dyDescent="0.2">
      <c r="H83" s="266"/>
      <c r="I83" s="266"/>
      <c r="J83" s="242"/>
    </row>
    <row r="84" spans="8:10" x14ac:dyDescent="0.2">
      <c r="H84" s="267"/>
      <c r="I84" s="267"/>
      <c r="J84" s="242"/>
    </row>
    <row r="85" spans="8:10" x14ac:dyDescent="0.2">
      <c r="H85" s="266"/>
      <c r="I85" s="266"/>
      <c r="J85" s="242"/>
    </row>
    <row r="86" spans="8:10" x14ac:dyDescent="0.2">
      <c r="H86" s="268"/>
      <c r="I86" s="268"/>
      <c r="J86" s="242"/>
    </row>
    <row r="87" spans="8:10" x14ac:dyDescent="0.2">
      <c r="H87" s="268"/>
      <c r="I87" s="268"/>
      <c r="J87" s="242"/>
    </row>
    <row r="88" spans="8:10" x14ac:dyDescent="0.2">
      <c r="H88" s="266"/>
      <c r="I88" s="266"/>
      <c r="J88" s="242"/>
    </row>
    <row r="89" spans="8:10" x14ac:dyDescent="0.2">
      <c r="H89" s="267"/>
      <c r="I89" s="267"/>
      <c r="J89" s="242"/>
    </row>
    <row r="90" spans="8:10" x14ac:dyDescent="0.2">
      <c r="H90" s="266"/>
      <c r="I90" s="266"/>
      <c r="J90" s="242"/>
    </row>
    <row r="91" spans="8:10" x14ac:dyDescent="0.2">
      <c r="H91" s="267"/>
      <c r="I91" s="267"/>
      <c r="J91" s="242"/>
    </row>
    <row r="92" spans="8:10" x14ac:dyDescent="0.2">
      <c r="H92" s="266"/>
      <c r="I92" s="266"/>
      <c r="J92" s="242"/>
    </row>
    <row r="93" spans="8:10" x14ac:dyDescent="0.2">
      <c r="H93" s="266"/>
      <c r="I93" s="266"/>
      <c r="J93" s="242"/>
    </row>
    <row r="94" spans="8:10" x14ac:dyDescent="0.2">
      <c r="H94" s="267"/>
      <c r="I94" s="267"/>
      <c r="J94" s="242"/>
    </row>
    <row r="95" spans="8:10" x14ac:dyDescent="0.2">
      <c r="J95" s="242"/>
    </row>
    <row r="96" spans="8:10" x14ac:dyDescent="0.2">
      <c r="J96" s="242"/>
    </row>
    <row r="100" ht="8.25" customHeight="1" x14ac:dyDescent="0.2"/>
    <row r="101" ht="14.25" customHeight="1" x14ac:dyDescent="0.2"/>
    <row r="103" ht="12.75" customHeight="1" x14ac:dyDescent="0.2"/>
    <row r="106" ht="12.75" customHeight="1" x14ac:dyDescent="0.2"/>
    <row r="111" ht="12.75" customHeight="1" x14ac:dyDescent="0.2"/>
  </sheetData>
  <dataConsolidate/>
  <mergeCells count="21">
    <mergeCell ref="A1:I1"/>
    <mergeCell ref="G2:I2"/>
    <mergeCell ref="A3:G3"/>
    <mergeCell ref="G4:I4"/>
    <mergeCell ref="A6:G6"/>
    <mergeCell ref="A35:C35"/>
    <mergeCell ref="J7:J8"/>
    <mergeCell ref="A9:A10"/>
    <mergeCell ref="B9:B10"/>
    <mergeCell ref="A11:C11"/>
    <mergeCell ref="A14:G14"/>
    <mergeCell ref="A18:A19"/>
    <mergeCell ref="B18:B19"/>
    <mergeCell ref="A7:A8"/>
    <mergeCell ref="B7:B8"/>
    <mergeCell ref="G7:G8"/>
    <mergeCell ref="A21:A22"/>
    <mergeCell ref="B21:B22"/>
    <mergeCell ref="A24:C24"/>
    <mergeCell ref="A28:C28"/>
    <mergeCell ref="A31:B31"/>
  </mergeCells>
  <pageMargins left="0.39370078740157483" right="0.39370078740157483" top="0.78740157480314965" bottom="0.78740157480314965" header="0.51181102362204722" footer="0.51181102362204722"/>
  <pageSetup paperSize="9" scale="75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zoomScaleNormal="100" workbookViewId="0">
      <selection activeCell="E21" sqref="E21"/>
    </sheetView>
  </sheetViews>
  <sheetFormatPr defaultColWidth="8.85546875" defaultRowHeight="12.75" x14ac:dyDescent="0.2"/>
  <cols>
    <col min="1" max="1" width="6.5703125" style="156" customWidth="1"/>
    <col min="2" max="2" width="21.28515625" style="156" customWidth="1"/>
    <col min="3" max="3" width="50.7109375" style="156" customWidth="1"/>
    <col min="4" max="5" width="12.85546875" style="156" customWidth="1"/>
    <col min="6" max="6" width="48.140625" style="156" customWidth="1"/>
    <col min="7" max="7" width="9.140625" style="156" bestFit="1" customWidth="1"/>
    <col min="8" max="256" width="8.85546875" style="156"/>
    <col min="257" max="257" width="6.5703125" style="156" customWidth="1"/>
    <col min="258" max="258" width="21.28515625" style="156" customWidth="1"/>
    <col min="259" max="259" width="50.7109375" style="156" customWidth="1"/>
    <col min="260" max="261" width="12.85546875" style="156" customWidth="1"/>
    <col min="262" max="262" width="48.140625" style="156" customWidth="1"/>
    <col min="263" max="263" width="9.140625" style="156" bestFit="1" customWidth="1"/>
    <col min="264" max="512" width="8.85546875" style="156"/>
    <col min="513" max="513" width="6.5703125" style="156" customWidth="1"/>
    <col min="514" max="514" width="21.28515625" style="156" customWidth="1"/>
    <col min="515" max="515" width="50.7109375" style="156" customWidth="1"/>
    <col min="516" max="517" width="12.85546875" style="156" customWidth="1"/>
    <col min="518" max="518" width="48.140625" style="156" customWidth="1"/>
    <col min="519" max="519" width="9.140625" style="156" bestFit="1" customWidth="1"/>
    <col min="520" max="768" width="8.85546875" style="156"/>
    <col min="769" max="769" width="6.5703125" style="156" customWidth="1"/>
    <col min="770" max="770" width="21.28515625" style="156" customWidth="1"/>
    <col min="771" max="771" width="50.7109375" style="156" customWidth="1"/>
    <col min="772" max="773" width="12.85546875" style="156" customWidth="1"/>
    <col min="774" max="774" width="48.140625" style="156" customWidth="1"/>
    <col min="775" max="775" width="9.140625" style="156" bestFit="1" customWidth="1"/>
    <col min="776" max="1024" width="8.85546875" style="156"/>
    <col min="1025" max="1025" width="6.5703125" style="156" customWidth="1"/>
    <col min="1026" max="1026" width="21.28515625" style="156" customWidth="1"/>
    <col min="1027" max="1027" width="50.7109375" style="156" customWidth="1"/>
    <col min="1028" max="1029" width="12.85546875" style="156" customWidth="1"/>
    <col min="1030" max="1030" width="48.140625" style="156" customWidth="1"/>
    <col min="1031" max="1031" width="9.140625" style="156" bestFit="1" customWidth="1"/>
    <col min="1032" max="1280" width="8.85546875" style="156"/>
    <col min="1281" max="1281" width="6.5703125" style="156" customWidth="1"/>
    <col min="1282" max="1282" width="21.28515625" style="156" customWidth="1"/>
    <col min="1283" max="1283" width="50.7109375" style="156" customWidth="1"/>
    <col min="1284" max="1285" width="12.85546875" style="156" customWidth="1"/>
    <col min="1286" max="1286" width="48.140625" style="156" customWidth="1"/>
    <col min="1287" max="1287" width="9.140625" style="156" bestFit="1" customWidth="1"/>
    <col min="1288" max="1536" width="8.85546875" style="156"/>
    <col min="1537" max="1537" width="6.5703125" style="156" customWidth="1"/>
    <col min="1538" max="1538" width="21.28515625" style="156" customWidth="1"/>
    <col min="1539" max="1539" width="50.7109375" style="156" customWidth="1"/>
    <col min="1540" max="1541" width="12.85546875" style="156" customWidth="1"/>
    <col min="1542" max="1542" width="48.140625" style="156" customWidth="1"/>
    <col min="1543" max="1543" width="9.140625" style="156" bestFit="1" customWidth="1"/>
    <col min="1544" max="1792" width="8.85546875" style="156"/>
    <col min="1793" max="1793" width="6.5703125" style="156" customWidth="1"/>
    <col min="1794" max="1794" width="21.28515625" style="156" customWidth="1"/>
    <col min="1795" max="1795" width="50.7109375" style="156" customWidth="1"/>
    <col min="1796" max="1797" width="12.85546875" style="156" customWidth="1"/>
    <col min="1798" max="1798" width="48.140625" style="156" customWidth="1"/>
    <col min="1799" max="1799" width="9.140625" style="156" bestFit="1" customWidth="1"/>
    <col min="1800" max="2048" width="8.85546875" style="156"/>
    <col min="2049" max="2049" width="6.5703125" style="156" customWidth="1"/>
    <col min="2050" max="2050" width="21.28515625" style="156" customWidth="1"/>
    <col min="2051" max="2051" width="50.7109375" style="156" customWidth="1"/>
    <col min="2052" max="2053" width="12.85546875" style="156" customWidth="1"/>
    <col min="2054" max="2054" width="48.140625" style="156" customWidth="1"/>
    <col min="2055" max="2055" width="9.140625" style="156" bestFit="1" customWidth="1"/>
    <col min="2056" max="2304" width="8.85546875" style="156"/>
    <col min="2305" max="2305" width="6.5703125" style="156" customWidth="1"/>
    <col min="2306" max="2306" width="21.28515625" style="156" customWidth="1"/>
    <col min="2307" max="2307" width="50.7109375" style="156" customWidth="1"/>
    <col min="2308" max="2309" width="12.85546875" style="156" customWidth="1"/>
    <col min="2310" max="2310" width="48.140625" style="156" customWidth="1"/>
    <col min="2311" max="2311" width="9.140625" style="156" bestFit="1" customWidth="1"/>
    <col min="2312" max="2560" width="8.85546875" style="156"/>
    <col min="2561" max="2561" width="6.5703125" style="156" customWidth="1"/>
    <col min="2562" max="2562" width="21.28515625" style="156" customWidth="1"/>
    <col min="2563" max="2563" width="50.7109375" style="156" customWidth="1"/>
    <col min="2564" max="2565" width="12.85546875" style="156" customWidth="1"/>
    <col min="2566" max="2566" width="48.140625" style="156" customWidth="1"/>
    <col min="2567" max="2567" width="9.140625" style="156" bestFit="1" customWidth="1"/>
    <col min="2568" max="2816" width="8.85546875" style="156"/>
    <col min="2817" max="2817" width="6.5703125" style="156" customWidth="1"/>
    <col min="2818" max="2818" width="21.28515625" style="156" customWidth="1"/>
    <col min="2819" max="2819" width="50.7109375" style="156" customWidth="1"/>
    <col min="2820" max="2821" width="12.85546875" style="156" customWidth="1"/>
    <col min="2822" max="2822" width="48.140625" style="156" customWidth="1"/>
    <col min="2823" max="2823" width="9.140625" style="156" bestFit="1" customWidth="1"/>
    <col min="2824" max="3072" width="8.85546875" style="156"/>
    <col min="3073" max="3073" width="6.5703125" style="156" customWidth="1"/>
    <col min="3074" max="3074" width="21.28515625" style="156" customWidth="1"/>
    <col min="3075" max="3075" width="50.7109375" style="156" customWidth="1"/>
    <col min="3076" max="3077" width="12.85546875" style="156" customWidth="1"/>
    <col min="3078" max="3078" width="48.140625" style="156" customWidth="1"/>
    <col min="3079" max="3079" width="9.140625" style="156" bestFit="1" customWidth="1"/>
    <col min="3080" max="3328" width="8.85546875" style="156"/>
    <col min="3329" max="3329" width="6.5703125" style="156" customWidth="1"/>
    <col min="3330" max="3330" width="21.28515625" style="156" customWidth="1"/>
    <col min="3331" max="3331" width="50.7109375" style="156" customWidth="1"/>
    <col min="3332" max="3333" width="12.85546875" style="156" customWidth="1"/>
    <col min="3334" max="3334" width="48.140625" style="156" customWidth="1"/>
    <col min="3335" max="3335" width="9.140625" style="156" bestFit="1" customWidth="1"/>
    <col min="3336" max="3584" width="8.85546875" style="156"/>
    <col min="3585" max="3585" width="6.5703125" style="156" customWidth="1"/>
    <col min="3586" max="3586" width="21.28515625" style="156" customWidth="1"/>
    <col min="3587" max="3587" width="50.7109375" style="156" customWidth="1"/>
    <col min="3588" max="3589" width="12.85546875" style="156" customWidth="1"/>
    <col min="3590" max="3590" width="48.140625" style="156" customWidth="1"/>
    <col min="3591" max="3591" width="9.140625" style="156" bestFit="1" customWidth="1"/>
    <col min="3592" max="3840" width="8.85546875" style="156"/>
    <col min="3841" max="3841" width="6.5703125" style="156" customWidth="1"/>
    <col min="3842" max="3842" width="21.28515625" style="156" customWidth="1"/>
    <col min="3843" max="3843" width="50.7109375" style="156" customWidth="1"/>
    <col min="3844" max="3845" width="12.85546875" style="156" customWidth="1"/>
    <col min="3846" max="3846" width="48.140625" style="156" customWidth="1"/>
    <col min="3847" max="3847" width="9.140625" style="156" bestFit="1" customWidth="1"/>
    <col min="3848" max="4096" width="8.85546875" style="156"/>
    <col min="4097" max="4097" width="6.5703125" style="156" customWidth="1"/>
    <col min="4098" max="4098" width="21.28515625" style="156" customWidth="1"/>
    <col min="4099" max="4099" width="50.7109375" style="156" customWidth="1"/>
    <col min="4100" max="4101" width="12.85546875" style="156" customWidth="1"/>
    <col min="4102" max="4102" width="48.140625" style="156" customWidth="1"/>
    <col min="4103" max="4103" width="9.140625" style="156" bestFit="1" customWidth="1"/>
    <col min="4104" max="4352" width="8.85546875" style="156"/>
    <col min="4353" max="4353" width="6.5703125" style="156" customWidth="1"/>
    <col min="4354" max="4354" width="21.28515625" style="156" customWidth="1"/>
    <col min="4355" max="4355" width="50.7109375" style="156" customWidth="1"/>
    <col min="4356" max="4357" width="12.85546875" style="156" customWidth="1"/>
    <col min="4358" max="4358" width="48.140625" style="156" customWidth="1"/>
    <col min="4359" max="4359" width="9.140625" style="156" bestFit="1" customWidth="1"/>
    <col min="4360" max="4608" width="8.85546875" style="156"/>
    <col min="4609" max="4609" width="6.5703125" style="156" customWidth="1"/>
    <col min="4610" max="4610" width="21.28515625" style="156" customWidth="1"/>
    <col min="4611" max="4611" width="50.7109375" style="156" customWidth="1"/>
    <col min="4612" max="4613" width="12.85546875" style="156" customWidth="1"/>
    <col min="4614" max="4614" width="48.140625" style="156" customWidth="1"/>
    <col min="4615" max="4615" width="9.140625" style="156" bestFit="1" customWidth="1"/>
    <col min="4616" max="4864" width="8.85546875" style="156"/>
    <col min="4865" max="4865" width="6.5703125" style="156" customWidth="1"/>
    <col min="4866" max="4866" width="21.28515625" style="156" customWidth="1"/>
    <col min="4867" max="4867" width="50.7109375" style="156" customWidth="1"/>
    <col min="4868" max="4869" width="12.85546875" style="156" customWidth="1"/>
    <col min="4870" max="4870" width="48.140625" style="156" customWidth="1"/>
    <col min="4871" max="4871" width="9.140625" style="156" bestFit="1" customWidth="1"/>
    <col min="4872" max="5120" width="8.85546875" style="156"/>
    <col min="5121" max="5121" width="6.5703125" style="156" customWidth="1"/>
    <col min="5122" max="5122" width="21.28515625" style="156" customWidth="1"/>
    <col min="5123" max="5123" width="50.7109375" style="156" customWidth="1"/>
    <col min="5124" max="5125" width="12.85546875" style="156" customWidth="1"/>
    <col min="5126" max="5126" width="48.140625" style="156" customWidth="1"/>
    <col min="5127" max="5127" width="9.140625" style="156" bestFit="1" customWidth="1"/>
    <col min="5128" max="5376" width="8.85546875" style="156"/>
    <col min="5377" max="5377" width="6.5703125" style="156" customWidth="1"/>
    <col min="5378" max="5378" width="21.28515625" style="156" customWidth="1"/>
    <col min="5379" max="5379" width="50.7109375" style="156" customWidth="1"/>
    <col min="5380" max="5381" width="12.85546875" style="156" customWidth="1"/>
    <col min="5382" max="5382" width="48.140625" style="156" customWidth="1"/>
    <col min="5383" max="5383" width="9.140625" style="156" bestFit="1" customWidth="1"/>
    <col min="5384" max="5632" width="8.85546875" style="156"/>
    <col min="5633" max="5633" width="6.5703125" style="156" customWidth="1"/>
    <col min="5634" max="5634" width="21.28515625" style="156" customWidth="1"/>
    <col min="5635" max="5635" width="50.7109375" style="156" customWidth="1"/>
    <col min="5636" max="5637" width="12.85546875" style="156" customWidth="1"/>
    <col min="5638" max="5638" width="48.140625" style="156" customWidth="1"/>
    <col min="5639" max="5639" width="9.140625" style="156" bestFit="1" customWidth="1"/>
    <col min="5640" max="5888" width="8.85546875" style="156"/>
    <col min="5889" max="5889" width="6.5703125" style="156" customWidth="1"/>
    <col min="5890" max="5890" width="21.28515625" style="156" customWidth="1"/>
    <col min="5891" max="5891" width="50.7109375" style="156" customWidth="1"/>
    <col min="5892" max="5893" width="12.85546875" style="156" customWidth="1"/>
    <col min="5894" max="5894" width="48.140625" style="156" customWidth="1"/>
    <col min="5895" max="5895" width="9.140625" style="156" bestFit="1" customWidth="1"/>
    <col min="5896" max="6144" width="8.85546875" style="156"/>
    <col min="6145" max="6145" width="6.5703125" style="156" customWidth="1"/>
    <col min="6146" max="6146" width="21.28515625" style="156" customWidth="1"/>
    <col min="6147" max="6147" width="50.7109375" style="156" customWidth="1"/>
    <col min="6148" max="6149" width="12.85546875" style="156" customWidth="1"/>
    <col min="6150" max="6150" width="48.140625" style="156" customWidth="1"/>
    <col min="6151" max="6151" width="9.140625" style="156" bestFit="1" customWidth="1"/>
    <col min="6152" max="6400" width="8.85546875" style="156"/>
    <col min="6401" max="6401" width="6.5703125" style="156" customWidth="1"/>
    <col min="6402" max="6402" width="21.28515625" style="156" customWidth="1"/>
    <col min="6403" max="6403" width="50.7109375" style="156" customWidth="1"/>
    <col min="6404" max="6405" width="12.85546875" style="156" customWidth="1"/>
    <col min="6406" max="6406" width="48.140625" style="156" customWidth="1"/>
    <col min="6407" max="6407" width="9.140625" style="156" bestFit="1" customWidth="1"/>
    <col min="6408" max="6656" width="8.85546875" style="156"/>
    <col min="6657" max="6657" width="6.5703125" style="156" customWidth="1"/>
    <col min="6658" max="6658" width="21.28515625" style="156" customWidth="1"/>
    <col min="6659" max="6659" width="50.7109375" style="156" customWidth="1"/>
    <col min="6660" max="6661" width="12.85546875" style="156" customWidth="1"/>
    <col min="6662" max="6662" width="48.140625" style="156" customWidth="1"/>
    <col min="6663" max="6663" width="9.140625" style="156" bestFit="1" customWidth="1"/>
    <col min="6664" max="6912" width="8.85546875" style="156"/>
    <col min="6913" max="6913" width="6.5703125" style="156" customWidth="1"/>
    <col min="6914" max="6914" width="21.28515625" style="156" customWidth="1"/>
    <col min="6915" max="6915" width="50.7109375" style="156" customWidth="1"/>
    <col min="6916" max="6917" width="12.85546875" style="156" customWidth="1"/>
    <col min="6918" max="6918" width="48.140625" style="156" customWidth="1"/>
    <col min="6919" max="6919" width="9.140625" style="156" bestFit="1" customWidth="1"/>
    <col min="6920" max="7168" width="8.85546875" style="156"/>
    <col min="7169" max="7169" width="6.5703125" style="156" customWidth="1"/>
    <col min="7170" max="7170" width="21.28515625" style="156" customWidth="1"/>
    <col min="7171" max="7171" width="50.7109375" style="156" customWidth="1"/>
    <col min="7172" max="7173" width="12.85546875" style="156" customWidth="1"/>
    <col min="7174" max="7174" width="48.140625" style="156" customWidth="1"/>
    <col min="7175" max="7175" width="9.140625" style="156" bestFit="1" customWidth="1"/>
    <col min="7176" max="7424" width="8.85546875" style="156"/>
    <col min="7425" max="7425" width="6.5703125" style="156" customWidth="1"/>
    <col min="7426" max="7426" width="21.28515625" style="156" customWidth="1"/>
    <col min="7427" max="7427" width="50.7109375" style="156" customWidth="1"/>
    <col min="7428" max="7429" width="12.85546875" style="156" customWidth="1"/>
    <col min="7430" max="7430" width="48.140625" style="156" customWidth="1"/>
    <col min="7431" max="7431" width="9.140625" style="156" bestFit="1" customWidth="1"/>
    <col min="7432" max="7680" width="8.85546875" style="156"/>
    <col min="7681" max="7681" width="6.5703125" style="156" customWidth="1"/>
    <col min="7682" max="7682" width="21.28515625" style="156" customWidth="1"/>
    <col min="7683" max="7683" width="50.7109375" style="156" customWidth="1"/>
    <col min="7684" max="7685" width="12.85546875" style="156" customWidth="1"/>
    <col min="7686" max="7686" width="48.140625" style="156" customWidth="1"/>
    <col min="7687" max="7687" width="9.140625" style="156" bestFit="1" customWidth="1"/>
    <col min="7688" max="7936" width="8.85546875" style="156"/>
    <col min="7937" max="7937" width="6.5703125" style="156" customWidth="1"/>
    <col min="7938" max="7938" width="21.28515625" style="156" customWidth="1"/>
    <col min="7939" max="7939" width="50.7109375" style="156" customWidth="1"/>
    <col min="7940" max="7941" width="12.85546875" style="156" customWidth="1"/>
    <col min="7942" max="7942" width="48.140625" style="156" customWidth="1"/>
    <col min="7943" max="7943" width="9.140625" style="156" bestFit="1" customWidth="1"/>
    <col min="7944" max="8192" width="8.85546875" style="156"/>
    <col min="8193" max="8193" width="6.5703125" style="156" customWidth="1"/>
    <col min="8194" max="8194" width="21.28515625" style="156" customWidth="1"/>
    <col min="8195" max="8195" width="50.7109375" style="156" customWidth="1"/>
    <col min="8196" max="8197" width="12.85546875" style="156" customWidth="1"/>
    <col min="8198" max="8198" width="48.140625" style="156" customWidth="1"/>
    <col min="8199" max="8199" width="9.140625" style="156" bestFit="1" customWidth="1"/>
    <col min="8200" max="8448" width="8.85546875" style="156"/>
    <col min="8449" max="8449" width="6.5703125" style="156" customWidth="1"/>
    <col min="8450" max="8450" width="21.28515625" style="156" customWidth="1"/>
    <col min="8451" max="8451" width="50.7109375" style="156" customWidth="1"/>
    <col min="8452" max="8453" width="12.85546875" style="156" customWidth="1"/>
    <col min="8454" max="8454" width="48.140625" style="156" customWidth="1"/>
    <col min="8455" max="8455" width="9.140625" style="156" bestFit="1" customWidth="1"/>
    <col min="8456" max="8704" width="8.85546875" style="156"/>
    <col min="8705" max="8705" width="6.5703125" style="156" customWidth="1"/>
    <col min="8706" max="8706" width="21.28515625" style="156" customWidth="1"/>
    <col min="8707" max="8707" width="50.7109375" style="156" customWidth="1"/>
    <col min="8708" max="8709" width="12.85546875" style="156" customWidth="1"/>
    <col min="8710" max="8710" width="48.140625" style="156" customWidth="1"/>
    <col min="8711" max="8711" width="9.140625" style="156" bestFit="1" customWidth="1"/>
    <col min="8712" max="8960" width="8.85546875" style="156"/>
    <col min="8961" max="8961" width="6.5703125" style="156" customWidth="1"/>
    <col min="8962" max="8962" width="21.28515625" style="156" customWidth="1"/>
    <col min="8963" max="8963" width="50.7109375" style="156" customWidth="1"/>
    <col min="8964" max="8965" width="12.85546875" style="156" customWidth="1"/>
    <col min="8966" max="8966" width="48.140625" style="156" customWidth="1"/>
    <col min="8967" max="8967" width="9.140625" style="156" bestFit="1" customWidth="1"/>
    <col min="8968" max="9216" width="8.85546875" style="156"/>
    <col min="9217" max="9217" width="6.5703125" style="156" customWidth="1"/>
    <col min="9218" max="9218" width="21.28515625" style="156" customWidth="1"/>
    <col min="9219" max="9219" width="50.7109375" style="156" customWidth="1"/>
    <col min="9220" max="9221" width="12.85546875" style="156" customWidth="1"/>
    <col min="9222" max="9222" width="48.140625" style="156" customWidth="1"/>
    <col min="9223" max="9223" width="9.140625" style="156" bestFit="1" customWidth="1"/>
    <col min="9224" max="9472" width="8.85546875" style="156"/>
    <col min="9473" max="9473" width="6.5703125" style="156" customWidth="1"/>
    <col min="9474" max="9474" width="21.28515625" style="156" customWidth="1"/>
    <col min="9475" max="9475" width="50.7109375" style="156" customWidth="1"/>
    <col min="9476" max="9477" width="12.85546875" style="156" customWidth="1"/>
    <col min="9478" max="9478" width="48.140625" style="156" customWidth="1"/>
    <col min="9479" max="9479" width="9.140625" style="156" bestFit="1" customWidth="1"/>
    <col min="9480" max="9728" width="8.85546875" style="156"/>
    <col min="9729" max="9729" width="6.5703125" style="156" customWidth="1"/>
    <col min="9730" max="9730" width="21.28515625" style="156" customWidth="1"/>
    <col min="9731" max="9731" width="50.7109375" style="156" customWidth="1"/>
    <col min="9732" max="9733" width="12.85546875" style="156" customWidth="1"/>
    <col min="9734" max="9734" width="48.140625" style="156" customWidth="1"/>
    <col min="9735" max="9735" width="9.140625" style="156" bestFit="1" customWidth="1"/>
    <col min="9736" max="9984" width="8.85546875" style="156"/>
    <col min="9985" max="9985" width="6.5703125" style="156" customWidth="1"/>
    <col min="9986" max="9986" width="21.28515625" style="156" customWidth="1"/>
    <col min="9987" max="9987" width="50.7109375" style="156" customWidth="1"/>
    <col min="9988" max="9989" width="12.85546875" style="156" customWidth="1"/>
    <col min="9990" max="9990" width="48.140625" style="156" customWidth="1"/>
    <col min="9991" max="9991" width="9.140625" style="156" bestFit="1" customWidth="1"/>
    <col min="9992" max="10240" width="8.85546875" style="156"/>
    <col min="10241" max="10241" width="6.5703125" style="156" customWidth="1"/>
    <col min="10242" max="10242" width="21.28515625" style="156" customWidth="1"/>
    <col min="10243" max="10243" width="50.7109375" style="156" customWidth="1"/>
    <col min="10244" max="10245" width="12.85546875" style="156" customWidth="1"/>
    <col min="10246" max="10246" width="48.140625" style="156" customWidth="1"/>
    <col min="10247" max="10247" width="9.140625" style="156" bestFit="1" customWidth="1"/>
    <col min="10248" max="10496" width="8.85546875" style="156"/>
    <col min="10497" max="10497" width="6.5703125" style="156" customWidth="1"/>
    <col min="10498" max="10498" width="21.28515625" style="156" customWidth="1"/>
    <col min="10499" max="10499" width="50.7109375" style="156" customWidth="1"/>
    <col min="10500" max="10501" width="12.85546875" style="156" customWidth="1"/>
    <col min="10502" max="10502" width="48.140625" style="156" customWidth="1"/>
    <col min="10503" max="10503" width="9.140625" style="156" bestFit="1" customWidth="1"/>
    <col min="10504" max="10752" width="8.85546875" style="156"/>
    <col min="10753" max="10753" width="6.5703125" style="156" customWidth="1"/>
    <col min="10754" max="10754" width="21.28515625" style="156" customWidth="1"/>
    <col min="10755" max="10755" width="50.7109375" style="156" customWidth="1"/>
    <col min="10756" max="10757" width="12.85546875" style="156" customWidth="1"/>
    <col min="10758" max="10758" width="48.140625" style="156" customWidth="1"/>
    <col min="10759" max="10759" width="9.140625" style="156" bestFit="1" customWidth="1"/>
    <col min="10760" max="11008" width="8.85546875" style="156"/>
    <col min="11009" max="11009" width="6.5703125" style="156" customWidth="1"/>
    <col min="11010" max="11010" width="21.28515625" style="156" customWidth="1"/>
    <col min="11011" max="11011" width="50.7109375" style="156" customWidth="1"/>
    <col min="11012" max="11013" width="12.85546875" style="156" customWidth="1"/>
    <col min="11014" max="11014" width="48.140625" style="156" customWidth="1"/>
    <col min="11015" max="11015" width="9.140625" style="156" bestFit="1" customWidth="1"/>
    <col min="11016" max="11264" width="8.85546875" style="156"/>
    <col min="11265" max="11265" width="6.5703125" style="156" customWidth="1"/>
    <col min="11266" max="11266" width="21.28515625" style="156" customWidth="1"/>
    <col min="11267" max="11267" width="50.7109375" style="156" customWidth="1"/>
    <col min="11268" max="11269" width="12.85546875" style="156" customWidth="1"/>
    <col min="11270" max="11270" width="48.140625" style="156" customWidth="1"/>
    <col min="11271" max="11271" width="9.140625" style="156" bestFit="1" customWidth="1"/>
    <col min="11272" max="11520" width="8.85546875" style="156"/>
    <col min="11521" max="11521" width="6.5703125" style="156" customWidth="1"/>
    <col min="11522" max="11522" width="21.28515625" style="156" customWidth="1"/>
    <col min="11523" max="11523" width="50.7109375" style="156" customWidth="1"/>
    <col min="11524" max="11525" width="12.85546875" style="156" customWidth="1"/>
    <col min="11526" max="11526" width="48.140625" style="156" customWidth="1"/>
    <col min="11527" max="11527" width="9.140625" style="156" bestFit="1" customWidth="1"/>
    <col min="11528" max="11776" width="8.85546875" style="156"/>
    <col min="11777" max="11777" width="6.5703125" style="156" customWidth="1"/>
    <col min="11778" max="11778" width="21.28515625" style="156" customWidth="1"/>
    <col min="11779" max="11779" width="50.7109375" style="156" customWidth="1"/>
    <col min="11780" max="11781" width="12.85546875" style="156" customWidth="1"/>
    <col min="11782" max="11782" width="48.140625" style="156" customWidth="1"/>
    <col min="11783" max="11783" width="9.140625" style="156" bestFit="1" customWidth="1"/>
    <col min="11784" max="12032" width="8.85546875" style="156"/>
    <col min="12033" max="12033" width="6.5703125" style="156" customWidth="1"/>
    <col min="12034" max="12034" width="21.28515625" style="156" customWidth="1"/>
    <col min="12035" max="12035" width="50.7109375" style="156" customWidth="1"/>
    <col min="12036" max="12037" width="12.85546875" style="156" customWidth="1"/>
    <col min="12038" max="12038" width="48.140625" style="156" customWidth="1"/>
    <col min="12039" max="12039" width="9.140625" style="156" bestFit="1" customWidth="1"/>
    <col min="12040" max="12288" width="8.85546875" style="156"/>
    <col min="12289" max="12289" width="6.5703125" style="156" customWidth="1"/>
    <col min="12290" max="12290" width="21.28515625" style="156" customWidth="1"/>
    <col min="12291" max="12291" width="50.7109375" style="156" customWidth="1"/>
    <col min="12292" max="12293" width="12.85546875" style="156" customWidth="1"/>
    <col min="12294" max="12294" width="48.140625" style="156" customWidth="1"/>
    <col min="12295" max="12295" width="9.140625" style="156" bestFit="1" customWidth="1"/>
    <col min="12296" max="12544" width="8.85546875" style="156"/>
    <col min="12545" max="12545" width="6.5703125" style="156" customWidth="1"/>
    <col min="12546" max="12546" width="21.28515625" style="156" customWidth="1"/>
    <col min="12547" max="12547" width="50.7109375" style="156" customWidth="1"/>
    <col min="12548" max="12549" width="12.85546875" style="156" customWidth="1"/>
    <col min="12550" max="12550" width="48.140625" style="156" customWidth="1"/>
    <col min="12551" max="12551" width="9.140625" style="156" bestFit="1" customWidth="1"/>
    <col min="12552" max="12800" width="8.85546875" style="156"/>
    <col min="12801" max="12801" width="6.5703125" style="156" customWidth="1"/>
    <col min="12802" max="12802" width="21.28515625" style="156" customWidth="1"/>
    <col min="12803" max="12803" width="50.7109375" style="156" customWidth="1"/>
    <col min="12804" max="12805" width="12.85546875" style="156" customWidth="1"/>
    <col min="12806" max="12806" width="48.140625" style="156" customWidth="1"/>
    <col min="12807" max="12807" width="9.140625" style="156" bestFit="1" customWidth="1"/>
    <col min="12808" max="13056" width="8.85546875" style="156"/>
    <col min="13057" max="13057" width="6.5703125" style="156" customWidth="1"/>
    <col min="13058" max="13058" width="21.28515625" style="156" customWidth="1"/>
    <col min="13059" max="13059" width="50.7109375" style="156" customWidth="1"/>
    <col min="13060" max="13061" width="12.85546875" style="156" customWidth="1"/>
    <col min="13062" max="13062" width="48.140625" style="156" customWidth="1"/>
    <col min="13063" max="13063" width="9.140625" style="156" bestFit="1" customWidth="1"/>
    <col min="13064" max="13312" width="8.85546875" style="156"/>
    <col min="13313" max="13313" width="6.5703125" style="156" customWidth="1"/>
    <col min="13314" max="13314" width="21.28515625" style="156" customWidth="1"/>
    <col min="13315" max="13315" width="50.7109375" style="156" customWidth="1"/>
    <col min="13316" max="13317" width="12.85546875" style="156" customWidth="1"/>
    <col min="13318" max="13318" width="48.140625" style="156" customWidth="1"/>
    <col min="13319" max="13319" width="9.140625" style="156" bestFit="1" customWidth="1"/>
    <col min="13320" max="13568" width="8.85546875" style="156"/>
    <col min="13569" max="13569" width="6.5703125" style="156" customWidth="1"/>
    <col min="13570" max="13570" width="21.28515625" style="156" customWidth="1"/>
    <col min="13571" max="13571" width="50.7109375" style="156" customWidth="1"/>
    <col min="13572" max="13573" width="12.85546875" style="156" customWidth="1"/>
    <col min="13574" max="13574" width="48.140625" style="156" customWidth="1"/>
    <col min="13575" max="13575" width="9.140625" style="156" bestFit="1" customWidth="1"/>
    <col min="13576" max="13824" width="8.85546875" style="156"/>
    <col min="13825" max="13825" width="6.5703125" style="156" customWidth="1"/>
    <col min="13826" max="13826" width="21.28515625" style="156" customWidth="1"/>
    <col min="13827" max="13827" width="50.7109375" style="156" customWidth="1"/>
    <col min="13828" max="13829" width="12.85546875" style="156" customWidth="1"/>
    <col min="13830" max="13830" width="48.140625" style="156" customWidth="1"/>
    <col min="13831" max="13831" width="9.140625" style="156" bestFit="1" customWidth="1"/>
    <col min="13832" max="14080" width="8.85546875" style="156"/>
    <col min="14081" max="14081" width="6.5703125" style="156" customWidth="1"/>
    <col min="14082" max="14082" width="21.28515625" style="156" customWidth="1"/>
    <col min="14083" max="14083" width="50.7109375" style="156" customWidth="1"/>
    <col min="14084" max="14085" width="12.85546875" style="156" customWidth="1"/>
    <col min="14086" max="14086" width="48.140625" style="156" customWidth="1"/>
    <col min="14087" max="14087" width="9.140625" style="156" bestFit="1" customWidth="1"/>
    <col min="14088" max="14336" width="8.85546875" style="156"/>
    <col min="14337" max="14337" width="6.5703125" style="156" customWidth="1"/>
    <col min="14338" max="14338" width="21.28515625" style="156" customWidth="1"/>
    <col min="14339" max="14339" width="50.7109375" style="156" customWidth="1"/>
    <col min="14340" max="14341" width="12.85546875" style="156" customWidth="1"/>
    <col min="14342" max="14342" width="48.140625" style="156" customWidth="1"/>
    <col min="14343" max="14343" width="9.140625" style="156" bestFit="1" customWidth="1"/>
    <col min="14344" max="14592" width="8.85546875" style="156"/>
    <col min="14593" max="14593" width="6.5703125" style="156" customWidth="1"/>
    <col min="14594" max="14594" width="21.28515625" style="156" customWidth="1"/>
    <col min="14595" max="14595" width="50.7109375" style="156" customWidth="1"/>
    <col min="14596" max="14597" width="12.85546875" style="156" customWidth="1"/>
    <col min="14598" max="14598" width="48.140625" style="156" customWidth="1"/>
    <col min="14599" max="14599" width="9.140625" style="156" bestFit="1" customWidth="1"/>
    <col min="14600" max="14848" width="8.85546875" style="156"/>
    <col min="14849" max="14849" width="6.5703125" style="156" customWidth="1"/>
    <col min="14850" max="14850" width="21.28515625" style="156" customWidth="1"/>
    <col min="14851" max="14851" width="50.7109375" style="156" customWidth="1"/>
    <col min="14852" max="14853" width="12.85546875" style="156" customWidth="1"/>
    <col min="14854" max="14854" width="48.140625" style="156" customWidth="1"/>
    <col min="14855" max="14855" width="9.140625" style="156" bestFit="1" customWidth="1"/>
    <col min="14856" max="15104" width="8.85546875" style="156"/>
    <col min="15105" max="15105" width="6.5703125" style="156" customWidth="1"/>
    <col min="15106" max="15106" width="21.28515625" style="156" customWidth="1"/>
    <col min="15107" max="15107" width="50.7109375" style="156" customWidth="1"/>
    <col min="15108" max="15109" width="12.85546875" style="156" customWidth="1"/>
    <col min="15110" max="15110" width="48.140625" style="156" customWidth="1"/>
    <col min="15111" max="15111" width="9.140625" style="156" bestFit="1" customWidth="1"/>
    <col min="15112" max="15360" width="8.85546875" style="156"/>
    <col min="15361" max="15361" width="6.5703125" style="156" customWidth="1"/>
    <col min="15362" max="15362" width="21.28515625" style="156" customWidth="1"/>
    <col min="15363" max="15363" width="50.7109375" style="156" customWidth="1"/>
    <col min="15364" max="15365" width="12.85546875" style="156" customWidth="1"/>
    <col min="15366" max="15366" width="48.140625" style="156" customWidth="1"/>
    <col min="15367" max="15367" width="9.140625" style="156" bestFit="1" customWidth="1"/>
    <col min="15368" max="15616" width="8.85546875" style="156"/>
    <col min="15617" max="15617" width="6.5703125" style="156" customWidth="1"/>
    <col min="15618" max="15618" width="21.28515625" style="156" customWidth="1"/>
    <col min="15619" max="15619" width="50.7109375" style="156" customWidth="1"/>
    <col min="15620" max="15621" width="12.85546875" style="156" customWidth="1"/>
    <col min="15622" max="15622" width="48.140625" style="156" customWidth="1"/>
    <col min="15623" max="15623" width="9.140625" style="156" bestFit="1" customWidth="1"/>
    <col min="15624" max="15872" width="8.85546875" style="156"/>
    <col min="15873" max="15873" width="6.5703125" style="156" customWidth="1"/>
    <col min="15874" max="15874" width="21.28515625" style="156" customWidth="1"/>
    <col min="15875" max="15875" width="50.7109375" style="156" customWidth="1"/>
    <col min="15876" max="15877" width="12.85546875" style="156" customWidth="1"/>
    <col min="15878" max="15878" width="48.140625" style="156" customWidth="1"/>
    <col min="15879" max="15879" width="9.140625" style="156" bestFit="1" customWidth="1"/>
    <col min="15880" max="16128" width="8.85546875" style="156"/>
    <col min="16129" max="16129" width="6.5703125" style="156" customWidth="1"/>
    <col min="16130" max="16130" width="21.28515625" style="156" customWidth="1"/>
    <col min="16131" max="16131" width="50.7109375" style="156" customWidth="1"/>
    <col min="16132" max="16133" width="12.85546875" style="156" customWidth="1"/>
    <col min="16134" max="16134" width="48.140625" style="156" customWidth="1"/>
    <col min="16135" max="16135" width="9.140625" style="156" bestFit="1" customWidth="1"/>
    <col min="16136" max="16384" width="8.85546875" style="156"/>
  </cols>
  <sheetData>
    <row r="1" spans="1:11" ht="18" x14ac:dyDescent="0.25">
      <c r="A1" s="414" t="s">
        <v>97</v>
      </c>
      <c r="B1" s="414"/>
      <c r="C1" s="414"/>
      <c r="D1" s="414"/>
      <c r="E1" s="414"/>
      <c r="F1" s="414"/>
      <c r="G1" s="178"/>
      <c r="H1" s="178"/>
      <c r="I1" s="178"/>
      <c r="J1" s="178"/>
      <c r="K1" s="178"/>
    </row>
    <row r="2" spans="1:11" ht="12.75" customHeight="1" x14ac:dyDescent="0.25">
      <c r="A2" s="269"/>
      <c r="B2" s="269"/>
      <c r="C2" s="269"/>
      <c r="D2" s="269"/>
      <c r="E2" s="269"/>
      <c r="F2" s="269"/>
    </row>
    <row r="3" spans="1:11" ht="18" x14ac:dyDescent="0.25">
      <c r="A3" s="414" t="s">
        <v>158</v>
      </c>
      <c r="B3" s="415"/>
      <c r="C3" s="415"/>
      <c r="D3" s="415"/>
      <c r="E3" s="415"/>
      <c r="F3" s="415"/>
      <c r="G3" s="178"/>
      <c r="H3" s="178"/>
      <c r="I3" s="178"/>
      <c r="J3" s="178"/>
    </row>
    <row r="4" spans="1:11" ht="13.5" thickBot="1" x14ac:dyDescent="0.25"/>
    <row r="5" spans="1:11" ht="55.5" customHeight="1" thickBot="1" x14ac:dyDescent="0.25">
      <c r="A5" s="161" t="s">
        <v>99</v>
      </c>
      <c r="B5" s="162" t="s">
        <v>100</v>
      </c>
      <c r="C5" s="163" t="s">
        <v>22</v>
      </c>
      <c r="D5" s="163" t="s">
        <v>117</v>
      </c>
      <c r="E5" s="164" t="s">
        <v>103</v>
      </c>
      <c r="F5" s="165" t="s">
        <v>104</v>
      </c>
    </row>
    <row r="6" spans="1:11" ht="24" customHeight="1" thickBot="1" x14ac:dyDescent="0.25">
      <c r="A6" s="416" t="s">
        <v>159</v>
      </c>
      <c r="B6" s="416"/>
      <c r="C6" s="416"/>
      <c r="D6" s="416"/>
      <c r="E6" s="416"/>
      <c r="F6" s="416"/>
    </row>
    <row r="7" spans="1:11" ht="38.25" customHeight="1" x14ac:dyDescent="0.2">
      <c r="A7" s="417">
        <v>231</v>
      </c>
      <c r="B7" s="419" t="s">
        <v>111</v>
      </c>
      <c r="C7" s="169" t="s">
        <v>160</v>
      </c>
      <c r="D7" s="170">
        <v>320000</v>
      </c>
      <c r="E7" s="170">
        <v>0</v>
      </c>
      <c r="F7" s="270" t="s">
        <v>161</v>
      </c>
      <c r="G7" s="378">
        <v>625000</v>
      </c>
    </row>
    <row r="8" spans="1:11" ht="28.5" customHeight="1" thickBot="1" x14ac:dyDescent="0.25">
      <c r="A8" s="418"/>
      <c r="B8" s="420"/>
      <c r="C8" s="174" t="s">
        <v>162</v>
      </c>
      <c r="D8" s="175">
        <v>305000</v>
      </c>
      <c r="E8" s="175">
        <v>0</v>
      </c>
      <c r="F8" s="271" t="s">
        <v>163</v>
      </c>
      <c r="G8" s="379"/>
    </row>
    <row r="9" spans="1:11" ht="24" customHeight="1" thickBot="1" x14ac:dyDescent="0.25">
      <c r="A9" s="421" t="s">
        <v>116</v>
      </c>
      <c r="B9" s="422"/>
      <c r="C9" s="423"/>
      <c r="D9" s="219">
        <f>SUM(D7:D8)</f>
        <v>625000</v>
      </c>
      <c r="E9" s="220">
        <f>SUM(E7:E8)</f>
        <v>0</v>
      </c>
      <c r="F9" s="272"/>
    </row>
    <row r="10" spans="1:11" ht="19.5" customHeight="1" thickBot="1" x14ac:dyDescent="0.25">
      <c r="A10" s="187"/>
      <c r="B10" s="188"/>
      <c r="C10" s="188"/>
      <c r="D10" s="189"/>
      <c r="E10" s="189"/>
      <c r="F10" s="190"/>
    </row>
    <row r="11" spans="1:11" ht="24" customHeight="1" thickBot="1" x14ac:dyDescent="0.25">
      <c r="A11" s="191" t="s">
        <v>99</v>
      </c>
      <c r="B11" s="192" t="s">
        <v>100</v>
      </c>
      <c r="C11" s="163" t="s">
        <v>22</v>
      </c>
      <c r="D11" s="163" t="s">
        <v>117</v>
      </c>
      <c r="E11" s="193"/>
      <c r="F11" s="165" t="s">
        <v>104</v>
      </c>
    </row>
    <row r="12" spans="1:11" ht="24" customHeight="1" x14ac:dyDescent="0.2">
      <c r="A12" s="386" t="s">
        <v>164</v>
      </c>
      <c r="B12" s="387"/>
      <c r="C12" s="387"/>
      <c r="D12" s="387"/>
      <c r="E12" s="387"/>
      <c r="F12" s="388"/>
    </row>
    <row r="13" spans="1:11" ht="57.75" customHeight="1" x14ac:dyDescent="0.2">
      <c r="A13" s="201">
        <v>215</v>
      </c>
      <c r="B13" s="202" t="s">
        <v>122</v>
      </c>
      <c r="C13" s="203" t="s">
        <v>165</v>
      </c>
      <c r="D13" s="204">
        <v>1900000</v>
      </c>
      <c r="E13" s="204">
        <v>1900000</v>
      </c>
      <c r="F13" s="206" t="s">
        <v>166</v>
      </c>
      <c r="G13" s="273"/>
    </row>
    <row r="14" spans="1:11" ht="38.25" customHeight="1" thickBot="1" x14ac:dyDescent="0.25">
      <c r="A14" s="274">
        <v>227</v>
      </c>
      <c r="B14" s="275" t="s">
        <v>136</v>
      </c>
      <c r="C14" s="203" t="s">
        <v>167</v>
      </c>
      <c r="D14" s="180">
        <v>9000000</v>
      </c>
      <c r="E14" s="180">
        <v>9000000</v>
      </c>
      <c r="F14" s="182" t="s">
        <v>168</v>
      </c>
    </row>
    <row r="15" spans="1:11" ht="24" customHeight="1" thickBot="1" x14ac:dyDescent="0.25">
      <c r="A15" s="401" t="s">
        <v>143</v>
      </c>
      <c r="B15" s="402"/>
      <c r="C15" s="403"/>
      <c r="D15" s="219">
        <f>SUM(D13:D14)</f>
        <v>10900000</v>
      </c>
      <c r="E15" s="220">
        <f>SUM(E13:E14)</f>
        <v>10900000</v>
      </c>
      <c r="F15" s="221"/>
    </row>
    <row r="16" spans="1:11" x14ac:dyDescent="0.2">
      <c r="A16" s="157"/>
      <c r="B16" s="158"/>
      <c r="F16" s="222"/>
    </row>
    <row r="17" spans="1:6" ht="13.5" thickBot="1" x14ac:dyDescent="0.25">
      <c r="A17" s="225"/>
      <c r="B17" s="226"/>
      <c r="C17" s="227"/>
      <c r="D17" s="228"/>
      <c r="E17" s="228"/>
      <c r="F17" s="229"/>
    </row>
    <row r="18" spans="1:6" ht="21" thickBot="1" x14ac:dyDescent="0.35">
      <c r="A18" s="375" t="s">
        <v>169</v>
      </c>
      <c r="B18" s="376"/>
      <c r="C18" s="377"/>
      <c r="D18" s="252">
        <v>11525000</v>
      </c>
      <c r="E18" s="252">
        <f>E9+E15</f>
        <v>10900000</v>
      </c>
      <c r="F18" s="253"/>
    </row>
    <row r="19" spans="1:6" ht="18" customHeight="1" x14ac:dyDescent="0.2">
      <c r="E19" s="310">
        <f>D18-E18</f>
        <v>625000</v>
      </c>
      <c r="F19" s="310" t="s">
        <v>154</v>
      </c>
    </row>
    <row r="21" spans="1:6" ht="25.5" customHeight="1" x14ac:dyDescent="0.2">
      <c r="B21" s="257" t="s">
        <v>155</v>
      </c>
    </row>
  </sheetData>
  <mergeCells count="10">
    <mergeCell ref="G7:G8"/>
    <mergeCell ref="A9:C9"/>
    <mergeCell ref="A12:F12"/>
    <mergeCell ref="A15:C15"/>
    <mergeCell ref="A18:C18"/>
    <mergeCell ref="A1:F1"/>
    <mergeCell ref="A3:F3"/>
    <mergeCell ref="A6:F6"/>
    <mergeCell ref="A7:A8"/>
    <mergeCell ref="B7:B8"/>
  </mergeCells>
  <pageMargins left="0.31496062992125984" right="0.19685039370078741" top="0.74803149606299213" bottom="0.74803149606299213" header="0.31496062992125984" footer="0.31496062992125984"/>
  <pageSetup paperSize="9" scale="8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4" workbookViewId="0">
      <selection activeCell="G12" sqref="G12"/>
    </sheetView>
  </sheetViews>
  <sheetFormatPr defaultRowHeight="14.25" x14ac:dyDescent="0.2"/>
  <cols>
    <col min="1" max="1" width="5.140625" style="277" customWidth="1"/>
    <col min="2" max="2" width="13" style="277" customWidth="1"/>
    <col min="3" max="3" width="29.85546875" style="277" customWidth="1"/>
    <col min="4" max="4" width="9.42578125" style="277" customWidth="1"/>
    <col min="5" max="5" width="13" style="285" customWidth="1"/>
    <col min="6" max="6" width="56.85546875" style="285" customWidth="1"/>
    <col min="7" max="7" width="11.28515625" style="337" customWidth="1"/>
    <col min="8" max="16384" width="9.140625" style="277"/>
  </cols>
  <sheetData>
    <row r="1" spans="1:9" ht="16.5" customHeight="1" x14ac:dyDescent="0.25">
      <c r="A1" s="276" t="s">
        <v>170</v>
      </c>
      <c r="B1" s="276"/>
      <c r="C1" s="276"/>
      <c r="D1" s="276"/>
      <c r="E1" s="276"/>
      <c r="F1" s="276"/>
      <c r="G1" s="336"/>
    </row>
    <row r="2" spans="1:9" ht="16.5" customHeight="1" x14ac:dyDescent="0.25">
      <c r="A2" s="278"/>
      <c r="B2" s="279"/>
      <c r="C2" s="280"/>
      <c r="D2" s="309" t="s">
        <v>206</v>
      </c>
      <c r="E2" s="309"/>
      <c r="F2" s="282"/>
    </row>
    <row r="3" spans="1:9" ht="18" customHeight="1" x14ac:dyDescent="0.2">
      <c r="A3" s="283"/>
      <c r="B3" s="283"/>
      <c r="C3" s="281"/>
      <c r="D3" s="281"/>
      <c r="E3" s="284"/>
      <c r="F3" s="281"/>
      <c r="I3" s="285"/>
    </row>
    <row r="4" spans="1:9" ht="22.5" customHeight="1" x14ac:dyDescent="0.2">
      <c r="A4" s="286"/>
      <c r="B4" s="286"/>
      <c r="C4" s="286"/>
    </row>
    <row r="5" spans="1:9" ht="15" x14ac:dyDescent="0.25">
      <c r="A5" s="287" t="s">
        <v>203</v>
      </c>
      <c r="B5" s="288"/>
      <c r="C5" s="5"/>
      <c r="D5" s="5"/>
      <c r="E5" s="5"/>
      <c r="F5" s="6"/>
    </row>
    <row r="6" spans="1:9" ht="15.75" thickBot="1" x14ac:dyDescent="0.3">
      <c r="A6" s="287"/>
      <c r="B6" s="288"/>
      <c r="C6" s="5"/>
      <c r="D6" s="5"/>
      <c r="E6" s="5"/>
      <c r="F6" s="6"/>
    </row>
    <row r="7" spans="1:9" ht="39" thickBot="1" x14ac:dyDescent="0.25">
      <c r="A7" s="289" t="s">
        <v>171</v>
      </c>
      <c r="B7" s="290" t="s">
        <v>100</v>
      </c>
      <c r="C7" s="291" t="s">
        <v>172</v>
      </c>
      <c r="D7" s="292" t="s">
        <v>173</v>
      </c>
      <c r="E7" s="293" t="s">
        <v>174</v>
      </c>
      <c r="F7" s="294" t="s">
        <v>175</v>
      </c>
      <c r="G7" s="344" t="s">
        <v>209</v>
      </c>
    </row>
    <row r="8" spans="1:9" ht="38.25" x14ac:dyDescent="0.2">
      <c r="A8" s="295">
        <v>1</v>
      </c>
      <c r="B8" s="321" t="s">
        <v>176</v>
      </c>
      <c r="C8" s="324" t="s">
        <v>177</v>
      </c>
      <c r="D8" s="296">
        <v>3</v>
      </c>
      <c r="E8" s="314">
        <v>1140</v>
      </c>
      <c r="F8" s="338" t="s">
        <v>178</v>
      </c>
      <c r="G8" s="346" t="s">
        <v>212</v>
      </c>
    </row>
    <row r="9" spans="1:9" ht="51.75" thickBot="1" x14ac:dyDescent="0.25">
      <c r="A9" s="327">
        <v>3</v>
      </c>
      <c r="B9" s="328" t="s">
        <v>179</v>
      </c>
      <c r="C9" s="328" t="s">
        <v>180</v>
      </c>
      <c r="D9" s="329"/>
      <c r="E9" s="330">
        <v>530</v>
      </c>
      <c r="F9" s="339" t="s">
        <v>181</v>
      </c>
      <c r="G9" s="346" t="s">
        <v>213</v>
      </c>
    </row>
    <row r="10" spans="1:9" ht="17.25" customHeight="1" thickBot="1" x14ac:dyDescent="0.25">
      <c r="A10" s="331"/>
      <c r="B10" s="332"/>
      <c r="C10" s="333" t="s">
        <v>208</v>
      </c>
      <c r="D10" s="334"/>
      <c r="E10" s="335">
        <f>SUM(E8:E9)</f>
        <v>1670</v>
      </c>
      <c r="F10" s="340"/>
      <c r="G10" s="346"/>
    </row>
    <row r="11" spans="1:9" ht="38.25" x14ac:dyDescent="0.2">
      <c r="A11" s="320">
        <v>4</v>
      </c>
      <c r="B11" s="322" t="s">
        <v>182</v>
      </c>
      <c r="C11" s="325" t="s">
        <v>183</v>
      </c>
      <c r="D11" s="296"/>
      <c r="E11" s="314">
        <v>245</v>
      </c>
      <c r="F11" s="338" t="s">
        <v>184</v>
      </c>
      <c r="G11" s="346" t="s">
        <v>212</v>
      </c>
    </row>
    <row r="12" spans="1:9" ht="39" thickBot="1" x14ac:dyDescent="0.25">
      <c r="A12" s="298">
        <v>5</v>
      </c>
      <c r="B12" s="323" t="s">
        <v>182</v>
      </c>
      <c r="C12" s="326" t="s">
        <v>185</v>
      </c>
      <c r="D12" s="299"/>
      <c r="E12" s="315">
        <v>290</v>
      </c>
      <c r="F12" s="341" t="s">
        <v>186</v>
      </c>
      <c r="G12" s="346" t="s">
        <v>212</v>
      </c>
    </row>
    <row r="13" spans="1:9" ht="18" customHeight="1" thickBot="1" x14ac:dyDescent="0.25">
      <c r="A13" s="300"/>
      <c r="B13" s="301"/>
      <c r="C13" s="302" t="s">
        <v>208</v>
      </c>
      <c r="D13" s="303"/>
      <c r="E13" s="316">
        <f>SUM(E11:E12)</f>
        <v>535</v>
      </c>
      <c r="F13" s="342"/>
      <c r="G13" s="346"/>
    </row>
    <row r="14" spans="1:9" ht="15" x14ac:dyDescent="0.25">
      <c r="E14" s="317"/>
      <c r="F14" s="311"/>
      <c r="G14" s="346"/>
    </row>
    <row r="15" spans="1:9" ht="15" x14ac:dyDescent="0.25">
      <c r="A15" s="424" t="s">
        <v>207</v>
      </c>
      <c r="B15" s="424"/>
      <c r="C15" s="424"/>
      <c r="E15" s="318"/>
      <c r="G15" s="346"/>
    </row>
    <row r="16" spans="1:9" ht="43.5" customHeight="1" x14ac:dyDescent="0.2">
      <c r="A16" s="297">
        <v>6</v>
      </c>
      <c r="B16" s="313" t="s">
        <v>187</v>
      </c>
      <c r="C16" s="312" t="s">
        <v>205</v>
      </c>
      <c r="D16" s="312"/>
      <c r="E16" s="319">
        <v>32600</v>
      </c>
      <c r="F16" s="343" t="s">
        <v>211</v>
      </c>
      <c r="G16" s="345" t="s">
        <v>210</v>
      </c>
    </row>
  </sheetData>
  <mergeCells count="1">
    <mergeCell ref="A15:C15"/>
  </mergeCells>
  <pageMargins left="0.25" right="0.25" top="0.75" bottom="0.75" header="0.3" footer="0.3"/>
  <pageSetup paperSize="9" scale="9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4BD04-EAE5-4C7C-BAEB-EEF9C0389037}"/>
</file>

<file path=customXml/itemProps2.xml><?xml version="1.0" encoding="utf-8"?>
<ds:datastoreItem xmlns:ds="http://schemas.openxmlformats.org/officeDocument/2006/customXml" ds:itemID="{5CADDAB0-B7C8-4C5F-AE3F-546CB54BB2F2}"/>
</file>

<file path=customXml/itemProps3.xml><?xml version="1.0" encoding="utf-8"?>
<ds:datastoreItem xmlns:ds="http://schemas.openxmlformats.org/officeDocument/2006/customXml" ds:itemID="{A2684C8E-A269-463F-998A-B3380C8A8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úprava </vt:lpstr>
      <vt:lpstr>A - DpS Máj</vt:lpstr>
      <vt:lpstr>A -DpS Máj - Vliv nové kapacity</vt:lpstr>
      <vt:lpstr>A - DpS Hvízdal</vt:lpstr>
      <vt:lpstr>A - CSS Staroměstská</vt:lpstr>
      <vt:lpstr>B - OŠT - Investiční odbor</vt:lpstr>
      <vt:lpstr>B - OŠT - školy</vt:lpstr>
      <vt:lpstr>C - OSV - p.o. a inves. odbor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Podhola Petr</dc:creator>
  <cp:lastModifiedBy>Postlová Kristýna</cp:lastModifiedBy>
  <cp:lastPrinted>2013-10-18T16:30:29Z</cp:lastPrinted>
  <dcterms:created xsi:type="dcterms:W3CDTF">2013-10-18T10:23:47Z</dcterms:created>
  <dcterms:modified xsi:type="dcterms:W3CDTF">2014-01-06T15:21:02Z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